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uicerdeirabranco/Downloads/"/>
    </mc:Choice>
  </mc:AlternateContent>
  <xr:revisionPtr revIDLastSave="0" documentId="13_ncr:1_{152FB371-A7D3-4042-A1BF-AEEEB9FE5A31}" xr6:coauthVersionLast="47" xr6:coauthVersionMax="47" xr10:uidLastSave="{00000000-0000-0000-0000-000000000000}"/>
  <bookViews>
    <workbookView xWindow="0" yWindow="0" windowWidth="28800" windowHeight="18000" xr2:uid="{7F6C0A05-E484-4F26-8271-8673A30A49C3}"/>
  </bookViews>
  <sheets>
    <sheet name="TRU2023" sheetId="3" r:id="rId1"/>
    <sheet name="TRU2022" sheetId="2" r:id="rId2"/>
    <sheet name="TRU202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7" i="3" l="1"/>
  <c r="O32" i="3"/>
  <c r="J32" i="3"/>
  <c r="E32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7" i="3"/>
  <c r="I14" i="3"/>
  <c r="S4" i="3" l="1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S3" i="3"/>
  <c r="N3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15" i="3"/>
  <c r="I4" i="3"/>
  <c r="I5" i="3"/>
  <c r="I6" i="3"/>
  <c r="I7" i="3"/>
  <c r="I8" i="3"/>
  <c r="I9" i="3"/>
  <c r="I10" i="3"/>
  <c r="I11" i="3"/>
  <c r="I12" i="3"/>
  <c r="I13" i="3"/>
  <c r="I3" i="3"/>
  <c r="D32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11" i="3"/>
  <c r="T4" i="2" l="1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T3" i="2"/>
  <c r="O3" i="2"/>
  <c r="J3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7" i="2"/>
  <c r="U27" i="1" l="1"/>
  <c r="V27" i="1" s="1"/>
  <c r="P28" i="1"/>
  <c r="Q28" i="1" s="1"/>
  <c r="P29" i="1"/>
  <c r="Q29" i="1" s="1"/>
  <c r="P30" i="1"/>
  <c r="P31" i="1"/>
  <c r="Q31" i="1" s="1"/>
  <c r="P32" i="1"/>
  <c r="Q32" i="1" s="1"/>
  <c r="K28" i="1"/>
  <c r="L28" i="1" s="1"/>
  <c r="K29" i="1"/>
  <c r="L29" i="1" s="1"/>
  <c r="K30" i="1"/>
  <c r="K31" i="1"/>
  <c r="L31" i="1" s="1"/>
  <c r="K32" i="1"/>
  <c r="U26" i="1"/>
  <c r="U25" i="1"/>
  <c r="V25" i="1" s="1"/>
  <c r="U24" i="1"/>
  <c r="V24" i="1" s="1"/>
  <c r="U23" i="1"/>
  <c r="V23" i="1" s="1"/>
  <c r="U22" i="1"/>
  <c r="V22" i="1" s="1"/>
  <c r="U21" i="1"/>
  <c r="V21" i="1" s="1"/>
  <c r="U20" i="1"/>
  <c r="V20" i="1" s="1"/>
  <c r="U19" i="1"/>
  <c r="V19" i="1" s="1"/>
  <c r="U18" i="1"/>
  <c r="V18" i="1" s="1"/>
  <c r="U17" i="1"/>
  <c r="V17" i="1" s="1"/>
  <c r="U16" i="1"/>
  <c r="V16" i="1" s="1"/>
  <c r="U15" i="1"/>
  <c r="V15" i="1" s="1"/>
  <c r="U14" i="1"/>
  <c r="V14" i="1" s="1"/>
  <c r="U13" i="1"/>
  <c r="V13" i="1" s="1"/>
  <c r="U12" i="1"/>
  <c r="V12" i="1" s="1"/>
  <c r="U11" i="1"/>
  <c r="V11" i="1" s="1"/>
  <c r="U10" i="1"/>
  <c r="U9" i="1"/>
  <c r="V9" i="1" s="1"/>
  <c r="U8" i="1"/>
  <c r="V8" i="1" s="1"/>
  <c r="U7" i="1"/>
  <c r="V7" i="1" s="1"/>
  <c r="U6" i="1"/>
  <c r="V6" i="1" s="1"/>
  <c r="U5" i="1"/>
  <c r="V5" i="1" s="1"/>
  <c r="U4" i="1"/>
  <c r="V4" i="1" s="1"/>
  <c r="U3" i="1"/>
  <c r="V3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P11" i="1"/>
  <c r="P10" i="1"/>
  <c r="Q10" i="1" s="1"/>
  <c r="P9" i="1"/>
  <c r="Q9" i="1" s="1"/>
  <c r="P8" i="1"/>
  <c r="Q8" i="1" s="1"/>
  <c r="P7" i="1"/>
  <c r="Q7" i="1" s="1"/>
  <c r="P6" i="1"/>
  <c r="Q6" i="1" s="1"/>
  <c r="P5" i="1"/>
  <c r="Q5" i="1" s="1"/>
  <c r="P4" i="1"/>
  <c r="Q4" i="1" s="1"/>
  <c r="P3" i="1"/>
  <c r="Q3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3" i="1"/>
  <c r="L3" i="1" s="1"/>
  <c r="V10" i="1"/>
  <c r="V26" i="1"/>
  <c r="Q30" i="1"/>
  <c r="Q12" i="1"/>
  <c r="Q11" i="1"/>
  <c r="L30" i="1"/>
  <c r="L32" i="1"/>
  <c r="D9" i="1"/>
  <c r="E9" i="1" s="1"/>
  <c r="G9" i="1" s="1"/>
  <c r="D10" i="1"/>
  <c r="E10" i="1" s="1"/>
  <c r="G10" i="1" s="1"/>
  <c r="D11" i="1"/>
  <c r="D12" i="1"/>
  <c r="D13" i="1"/>
  <c r="D14" i="1"/>
  <c r="E14" i="1" s="1"/>
  <c r="G14" i="1" s="1"/>
  <c r="D15" i="1"/>
  <c r="E15" i="1" s="1"/>
  <c r="G15" i="1" s="1"/>
  <c r="D16" i="1"/>
  <c r="E16" i="1" s="1"/>
  <c r="G16" i="1" s="1"/>
  <c r="D17" i="1"/>
  <c r="E17" i="1" s="1"/>
  <c r="G17" i="1" s="1"/>
  <c r="D18" i="1"/>
  <c r="E18" i="1" s="1"/>
  <c r="G18" i="1" s="1"/>
  <c r="D19" i="1"/>
  <c r="D20" i="1"/>
  <c r="D21" i="1"/>
  <c r="E21" i="1" s="1"/>
  <c r="G21" i="1" s="1"/>
  <c r="D22" i="1"/>
  <c r="E22" i="1" s="1"/>
  <c r="G22" i="1" s="1"/>
  <c r="D23" i="1"/>
  <c r="E23" i="1" s="1"/>
  <c r="G23" i="1" s="1"/>
  <c r="D24" i="1"/>
  <c r="E24" i="1" s="1"/>
  <c r="G24" i="1" s="1"/>
  <c r="D25" i="1"/>
  <c r="E25" i="1" s="1"/>
  <c r="G25" i="1" s="1"/>
  <c r="D26" i="1"/>
  <c r="E26" i="1" s="1"/>
  <c r="G26" i="1" s="1"/>
  <c r="D27" i="1"/>
  <c r="D28" i="1"/>
  <c r="E28" i="1" s="1"/>
  <c r="G28" i="1" s="1"/>
  <c r="D29" i="1"/>
  <c r="E29" i="1" s="1"/>
  <c r="G29" i="1" s="1"/>
  <c r="D30" i="1"/>
  <c r="E30" i="1" s="1"/>
  <c r="G30" i="1" s="1"/>
  <c r="D31" i="1"/>
  <c r="E31" i="1" s="1"/>
  <c r="G31" i="1" s="1"/>
  <c r="D32" i="1"/>
  <c r="E32" i="1" s="1"/>
  <c r="G32" i="1" s="1"/>
  <c r="D8" i="1"/>
  <c r="E8" i="1" s="1"/>
  <c r="G8" i="1" s="1"/>
  <c r="E7" i="1"/>
  <c r="G7" i="1" s="1"/>
  <c r="E11" i="1"/>
  <c r="G11" i="1" s="1"/>
  <c r="E12" i="1"/>
  <c r="G12" i="1" s="1"/>
  <c r="E13" i="1"/>
  <c r="G13" i="1" s="1"/>
  <c r="E19" i="1"/>
  <c r="G19" i="1" s="1"/>
  <c r="E20" i="1"/>
  <c r="G20" i="1" s="1"/>
  <c r="E27" i="1"/>
  <c r="G27" i="1" s="1"/>
  <c r="E6" i="1"/>
  <c r="F6" i="1" s="1"/>
</calcChain>
</file>

<file path=xl/sharedStrings.xml><?xml version="1.0" encoding="utf-8"?>
<sst xmlns="http://schemas.openxmlformats.org/spreadsheetml/2006/main" count="83" uniqueCount="17">
  <si>
    <t>Eliminados (inferiores ao SMN)</t>
  </si>
  <si>
    <t>Montante TRU 2009 €</t>
  </si>
  <si>
    <t>Aumento 2020 €</t>
  </si>
  <si>
    <t>Montante 2020 €</t>
  </si>
  <si>
    <t>Nível Remuneratório</t>
  </si>
  <si>
    <t>Economia e Finanças</t>
  </si>
  <si>
    <t>https://economiafinancas.com/</t>
  </si>
  <si>
    <t>Montante 2020 e 2021 €</t>
  </si>
  <si>
    <t>Aumento 2021 €</t>
  </si>
  <si>
    <t>Montante 2021 €</t>
  </si>
  <si>
    <t>-</t>
  </si>
  <si>
    <t>Nota: A remuneração base mensal dos trabalhadores que auferem uma remuneração entre €791,92 e €801,90 é atualizada para €801,90
Os trabalhadores cuja remuneração se situe entre €645,07 e €791,91 recebem aumentos de €10, desde que não resulte dessa atualização um valor inferior à RMMG</t>
  </si>
  <si>
    <t>Nota: A remuneração base mensal dos trabalhadores é atualizada em:</t>
  </si>
  <si>
    <t>Montante em 2022</t>
  </si>
  <si>
    <r>
      <t xml:space="preserve">Eliminados (inferiores ao SMN) e substituidos por </t>
    </r>
    <r>
      <rPr>
        <b/>
        <sz val="11"/>
        <color theme="1"/>
        <rFont val="Calibri"/>
        <family val="2"/>
        <scheme val="minor"/>
      </rPr>
      <t>€705</t>
    </r>
  </si>
  <si>
    <t>Montante em 2023</t>
  </si>
  <si>
    <t>2023 com aumento extra de 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</si>
</sst>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2" fontId="0" fillId="0" borderId="6" xfId="0" applyNumberFormat="1" applyBorder="1"/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0" fillId="0" borderId="11" xfId="0" applyNumberFormat="1" applyBorder="1"/>
    <xf numFmtId="2" fontId="0" fillId="0" borderId="15" xfId="0" applyNumberFormat="1" applyBorder="1"/>
    <xf numFmtId="2" fontId="1" fillId="0" borderId="10" xfId="0" applyNumberFormat="1" applyFont="1" applyBorder="1"/>
    <xf numFmtId="2" fontId="1" fillId="0" borderId="12" xfId="0" applyNumberFormat="1" applyFont="1" applyBorder="1"/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9" xfId="0" applyNumberFormat="1" applyFont="1" applyBorder="1"/>
    <xf numFmtId="0" fontId="4" fillId="0" borderId="0" xfId="1" applyFont="1"/>
    <xf numFmtId="0" fontId="1" fillId="0" borderId="13" xfId="0" applyFont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2" fontId="0" fillId="0" borderId="4" xfId="0" applyNumberFormat="1" applyBorder="1"/>
    <xf numFmtId="2" fontId="1" fillId="0" borderId="5" xfId="0" applyNumberFormat="1" applyFont="1" applyBorder="1"/>
    <xf numFmtId="2" fontId="0" fillId="0" borderId="16" xfId="0" applyNumberFormat="1" applyBorder="1"/>
    <xf numFmtId="0" fontId="0" fillId="2" borderId="1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1" fillId="0" borderId="6" xfId="0" applyNumberFormat="1" applyFont="1" applyBorder="1"/>
    <xf numFmtId="2" fontId="0" fillId="0" borderId="17" xfId="0" applyNumberFormat="1" applyBorder="1"/>
    <xf numFmtId="2" fontId="1" fillId="0" borderId="18" xfId="0" applyNumberFormat="1" applyFont="1" applyBorder="1"/>
    <xf numFmtId="164" fontId="1" fillId="0" borderId="6" xfId="0" quotePrefix="1" applyNumberFormat="1" applyFont="1" applyBorder="1" applyAlignment="1">
      <alignment horizontal="right"/>
    </xf>
    <xf numFmtId="164" fontId="1" fillId="0" borderId="11" xfId="0" quotePrefix="1" applyNumberFormat="1" applyFont="1" applyBorder="1" applyAlignment="1">
      <alignment horizontal="right"/>
    </xf>
    <xf numFmtId="0" fontId="0" fillId="0" borderId="0" xfId="0" applyAlignment="1">
      <alignment horizontal="left" vertical="top" wrapText="1"/>
    </xf>
    <xf numFmtId="2" fontId="0" fillId="0" borderId="0" xfId="0" applyNumberFormat="1"/>
    <xf numFmtId="0" fontId="4" fillId="0" borderId="0" xfId="1" applyFont="1" applyBorder="1"/>
    <xf numFmtId="0" fontId="0" fillId="0" borderId="0" xfId="0" applyAlignment="1">
      <alignment vertical="top" wrapText="1"/>
    </xf>
    <xf numFmtId="2" fontId="0" fillId="0" borderId="19" xfId="0" applyNumberFormat="1" applyBorder="1"/>
    <xf numFmtId="2" fontId="1" fillId="4" borderId="10" xfId="0" applyNumberFormat="1" applyFont="1" applyFill="1" applyBorder="1"/>
    <xf numFmtId="2" fontId="1" fillId="4" borderId="12" xfId="0" applyNumberFormat="1" applyFont="1" applyFill="1" applyBorder="1"/>
    <xf numFmtId="0" fontId="0" fillId="5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2" fontId="1" fillId="4" borderId="0" xfId="0" applyNumberFormat="1" applyFont="1" applyFill="1" applyBorder="1"/>
    <xf numFmtId="2" fontId="0" fillId="0" borderId="0" xfId="0" applyNumberFormat="1" applyBorder="1"/>
    <xf numFmtId="2" fontId="1" fillId="4" borderId="19" xfId="0" applyNumberFormat="1" applyFont="1" applyFill="1" applyBorder="1"/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onomiafinanca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conomiafinanca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economiafinanc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0743B-B2B8-433B-92F7-B1D9AAF85C75}">
  <dimension ref="B1:T33"/>
  <sheetViews>
    <sheetView showGridLines="0" tabSelected="1" zoomScaleNormal="100" workbookViewId="0">
      <selection activeCell="T27" sqref="T27"/>
    </sheetView>
  </sheetViews>
  <sheetFormatPr baseColWidth="10" defaultColWidth="8.83203125" defaultRowHeight="15" x14ac:dyDescent="0.2"/>
  <cols>
    <col min="2" max="2" width="15.1640625" customWidth="1"/>
    <col min="3" max="4" width="8.6640625" bestFit="1" customWidth="1"/>
    <col min="5" max="5" width="10" customWidth="1"/>
    <col min="6" max="6" width="1.5" customWidth="1"/>
    <col min="7" max="7" width="15.5" customWidth="1"/>
    <col min="8" max="8" width="8.6640625" bestFit="1" customWidth="1"/>
    <col min="9" max="10" width="11.33203125" customWidth="1"/>
    <col min="11" max="11" width="1.5" customWidth="1"/>
    <col min="12" max="12" width="15.5" customWidth="1"/>
    <col min="13" max="13" width="10.6640625" customWidth="1"/>
    <col min="14" max="15" width="10.5" customWidth="1"/>
    <col min="16" max="16" width="1.5" customWidth="1"/>
    <col min="17" max="17" width="14.83203125" customWidth="1"/>
    <col min="18" max="18" width="10.6640625" customWidth="1"/>
    <col min="19" max="19" width="11.33203125" bestFit="1" customWidth="1"/>
    <col min="20" max="20" width="11.33203125" customWidth="1"/>
    <col min="21" max="21" width="1.5" customWidth="1"/>
  </cols>
  <sheetData>
    <row r="1" spans="2:20" ht="16" thickBot="1" x14ac:dyDescent="0.25">
      <c r="B1">
        <v>1</v>
      </c>
    </row>
    <row r="2" spans="2:20" s="1" customFormat="1" ht="48" x14ac:dyDescent="0.2">
      <c r="B2" s="3" t="s">
        <v>4</v>
      </c>
      <c r="C2" s="4" t="s">
        <v>13</v>
      </c>
      <c r="D2" s="4" t="s">
        <v>15</v>
      </c>
      <c r="E2" s="5" t="s">
        <v>16</v>
      </c>
      <c r="G2" s="3" t="s">
        <v>4</v>
      </c>
      <c r="H2" s="4" t="s">
        <v>13</v>
      </c>
      <c r="I2" s="4" t="s">
        <v>15</v>
      </c>
      <c r="J2" s="5" t="s">
        <v>16</v>
      </c>
      <c r="L2" s="3" t="s">
        <v>4</v>
      </c>
      <c r="M2" s="4" t="s">
        <v>13</v>
      </c>
      <c r="N2" s="4" t="s">
        <v>15</v>
      </c>
      <c r="O2" s="5" t="s">
        <v>16</v>
      </c>
      <c r="Q2" s="3" t="s">
        <v>4</v>
      </c>
      <c r="R2" s="4" t="s">
        <v>13</v>
      </c>
      <c r="S2" s="4" t="s">
        <v>15</v>
      </c>
      <c r="T2" s="5" t="s">
        <v>16</v>
      </c>
    </row>
    <row r="3" spans="2:20" ht="15" customHeight="1" x14ac:dyDescent="0.2">
      <c r="B3" s="15">
        <v>1</v>
      </c>
      <c r="C3" s="47"/>
      <c r="D3" s="46"/>
      <c r="E3" s="33"/>
      <c r="G3" s="11">
        <v>31</v>
      </c>
      <c r="H3" s="47">
        <v>2049.7088844499995</v>
      </c>
      <c r="I3" s="46">
        <f>H4</f>
        <v>2101.8181546800001</v>
      </c>
      <c r="J3" s="33">
        <f>I3*(100+$B$1)/100</f>
        <v>2122.8363362268001</v>
      </c>
      <c r="L3" s="11">
        <v>61</v>
      </c>
      <c r="M3" s="47">
        <v>3613.0477129699998</v>
      </c>
      <c r="N3" s="46">
        <f>M3*1.02</f>
        <v>3685.3086672293998</v>
      </c>
      <c r="O3" s="33">
        <f t="shared" ref="O3:O31" si="0">N3*(100+$B$1)/100</f>
        <v>3722.1617539016938</v>
      </c>
      <c r="Q3" s="11">
        <v>91</v>
      </c>
      <c r="R3" s="47">
        <v>5176.3865414899992</v>
      </c>
      <c r="S3" s="46">
        <f>R3*1.02</f>
        <v>5279.9142723197992</v>
      </c>
      <c r="T3" s="33">
        <f t="shared" ref="T3:T26" si="1">S3*(100+$B$1)/100</f>
        <v>5332.7134150429974</v>
      </c>
    </row>
    <row r="4" spans="2:20" x14ac:dyDescent="0.2">
      <c r="B4" s="15">
        <v>2</v>
      </c>
      <c r="C4" s="47"/>
      <c r="D4" s="46"/>
      <c r="E4" s="33"/>
      <c r="G4" s="11">
        <v>32</v>
      </c>
      <c r="H4" s="47">
        <v>2101.8181546800001</v>
      </c>
      <c r="I4" s="46">
        <f t="shared" ref="I4:I13" si="2">H5</f>
        <v>2153.9375451800001</v>
      </c>
      <c r="J4" s="33">
        <f t="shared" ref="J4:J31" si="3">I4*(100+$B$1)/100</f>
        <v>2175.4769206318001</v>
      </c>
      <c r="L4" s="11">
        <v>62</v>
      </c>
      <c r="M4" s="47">
        <v>3665.1569831999996</v>
      </c>
      <c r="N4" s="46">
        <f t="shared" ref="N4:N32" si="4">M4*1.02</f>
        <v>3738.4601228639995</v>
      </c>
      <c r="O4" s="33">
        <f t="shared" si="0"/>
        <v>3775.8447240926394</v>
      </c>
      <c r="Q4" s="11">
        <v>92</v>
      </c>
      <c r="R4" s="47">
        <v>5228.4958117199985</v>
      </c>
      <c r="S4" s="46">
        <f t="shared" ref="S4:S27" si="5">R4*1.02</f>
        <v>5333.0657279543984</v>
      </c>
      <c r="T4" s="33">
        <f t="shared" si="1"/>
        <v>5386.3963852339421</v>
      </c>
    </row>
    <row r="5" spans="2:20" x14ac:dyDescent="0.2">
      <c r="B5" s="15">
        <v>3</v>
      </c>
      <c r="C5" s="47"/>
      <c r="D5" s="46"/>
      <c r="E5" s="33"/>
      <c r="G5" s="11">
        <v>33</v>
      </c>
      <c r="H5" s="47">
        <v>2153.9375451800001</v>
      </c>
      <c r="I5" s="46">
        <f t="shared" si="2"/>
        <v>2206.0468154099999</v>
      </c>
      <c r="J5" s="33">
        <f t="shared" si="3"/>
        <v>2228.1072835640998</v>
      </c>
      <c r="L5" s="11">
        <v>63</v>
      </c>
      <c r="M5" s="47">
        <v>3717.2763736999996</v>
      </c>
      <c r="N5" s="46">
        <f t="shared" si="4"/>
        <v>3791.6219011739995</v>
      </c>
      <c r="O5" s="33">
        <f t="shared" si="0"/>
        <v>3829.5381201857394</v>
      </c>
      <c r="Q5" s="11">
        <v>93</v>
      </c>
      <c r="R5" s="47">
        <v>5280.6152022199994</v>
      </c>
      <c r="S5" s="46">
        <f t="shared" si="5"/>
        <v>5386.2275062643994</v>
      </c>
      <c r="T5" s="33">
        <f t="shared" si="1"/>
        <v>5440.089781327044</v>
      </c>
    </row>
    <row r="6" spans="2:20" x14ac:dyDescent="0.2">
      <c r="B6" s="15">
        <v>4</v>
      </c>
      <c r="C6" s="47"/>
      <c r="D6" s="46"/>
      <c r="E6" s="33"/>
      <c r="G6" s="11">
        <v>34</v>
      </c>
      <c r="H6" s="47">
        <v>2206.0468154099999</v>
      </c>
      <c r="I6" s="46">
        <f t="shared" si="2"/>
        <v>2258.1560856400001</v>
      </c>
      <c r="J6" s="33">
        <f t="shared" si="3"/>
        <v>2280.7376464964</v>
      </c>
      <c r="L6" s="11">
        <v>64</v>
      </c>
      <c r="M6" s="47">
        <v>3769.3856439299998</v>
      </c>
      <c r="N6" s="46">
        <f t="shared" si="4"/>
        <v>3844.7733568086001</v>
      </c>
      <c r="O6" s="33">
        <f t="shared" si="0"/>
        <v>3883.2210903766863</v>
      </c>
      <c r="Q6" s="11">
        <v>94</v>
      </c>
      <c r="R6" s="47">
        <v>5332.7244724499997</v>
      </c>
      <c r="S6" s="46">
        <f t="shared" si="5"/>
        <v>5439.3789618989995</v>
      </c>
      <c r="T6" s="33">
        <f t="shared" si="1"/>
        <v>5493.7727515179895</v>
      </c>
    </row>
    <row r="7" spans="2:20" x14ac:dyDescent="0.2">
      <c r="B7" s="15">
        <v>5</v>
      </c>
      <c r="C7" s="47">
        <v>709.45816999999988</v>
      </c>
      <c r="D7" s="46">
        <v>761.58</v>
      </c>
      <c r="E7" s="33">
        <f>D7*(100+$B$1)/100</f>
        <v>769.19579999999996</v>
      </c>
      <c r="G7" s="11">
        <v>35</v>
      </c>
      <c r="H7" s="47">
        <v>2258.1560856400001</v>
      </c>
      <c r="I7" s="46">
        <f t="shared" si="2"/>
        <v>2310.2653558699999</v>
      </c>
      <c r="J7" s="33">
        <f t="shared" si="3"/>
        <v>2333.3680094287001</v>
      </c>
      <c r="L7" s="11">
        <v>65</v>
      </c>
      <c r="M7" s="47">
        <v>3821.4949141599996</v>
      </c>
      <c r="N7" s="46">
        <f t="shared" si="4"/>
        <v>3897.9248124431997</v>
      </c>
      <c r="O7" s="33">
        <f t="shared" si="0"/>
        <v>3936.9040605676319</v>
      </c>
      <c r="Q7" s="11">
        <v>95</v>
      </c>
      <c r="R7" s="47">
        <v>5384.8337426799999</v>
      </c>
      <c r="S7" s="46">
        <f t="shared" si="5"/>
        <v>5492.5304175335996</v>
      </c>
      <c r="T7" s="33">
        <f t="shared" si="1"/>
        <v>5547.455721708935</v>
      </c>
    </row>
    <row r="8" spans="2:20" x14ac:dyDescent="0.2">
      <c r="B8" s="15">
        <v>6</v>
      </c>
      <c r="C8" s="47">
        <v>757.01652734999993</v>
      </c>
      <c r="D8" s="46">
        <v>809.13</v>
      </c>
      <c r="E8" s="33">
        <f t="shared" ref="E8:E31" si="6">D8*(100+$B$1)/100</f>
        <v>817.22130000000004</v>
      </c>
      <c r="G8" s="11">
        <v>36</v>
      </c>
      <c r="H8" s="47">
        <v>2310.2653558699999</v>
      </c>
      <c r="I8" s="46">
        <f t="shared" si="2"/>
        <v>2362.3746261000001</v>
      </c>
      <c r="J8" s="33">
        <f t="shared" si="3"/>
        <v>2385.9983723610003</v>
      </c>
      <c r="L8" s="11">
        <v>66</v>
      </c>
      <c r="M8" s="47">
        <v>3873.6041843899998</v>
      </c>
      <c r="N8" s="46">
        <f t="shared" si="4"/>
        <v>3951.0762680777998</v>
      </c>
      <c r="O8" s="33">
        <f t="shared" si="0"/>
        <v>3990.5870307585778</v>
      </c>
      <c r="Q8" s="11">
        <v>96</v>
      </c>
      <c r="R8" s="47">
        <v>5436.9430129100001</v>
      </c>
      <c r="S8" s="46">
        <f t="shared" si="5"/>
        <v>5545.6818731682006</v>
      </c>
      <c r="T8" s="33">
        <f t="shared" si="1"/>
        <v>5601.1386918998824</v>
      </c>
    </row>
    <row r="9" spans="2:20" x14ac:dyDescent="0.2">
      <c r="B9" s="15">
        <v>7</v>
      </c>
      <c r="C9" s="47">
        <v>809.12579757999981</v>
      </c>
      <c r="D9" s="46">
        <v>861.23</v>
      </c>
      <c r="E9" s="33">
        <f t="shared" si="6"/>
        <v>869.84229999999991</v>
      </c>
      <c r="G9" s="11">
        <v>37</v>
      </c>
      <c r="H9" s="47">
        <v>2362.3746261000001</v>
      </c>
      <c r="I9" s="46">
        <f t="shared" si="2"/>
        <v>2414.4940166000001</v>
      </c>
      <c r="J9" s="33">
        <f t="shared" si="3"/>
        <v>2438.6389567660003</v>
      </c>
      <c r="L9" s="11">
        <v>67</v>
      </c>
      <c r="M9" s="47">
        <v>3925.7134546199995</v>
      </c>
      <c r="N9" s="46">
        <f t="shared" si="4"/>
        <v>4004.2277237123994</v>
      </c>
      <c r="O9" s="33">
        <f t="shared" si="0"/>
        <v>4044.2700009495234</v>
      </c>
      <c r="Q9" s="11">
        <v>97</v>
      </c>
      <c r="R9" s="47">
        <v>5489.0522831399994</v>
      </c>
      <c r="S9" s="46">
        <f t="shared" si="5"/>
        <v>5598.8333288027998</v>
      </c>
      <c r="T9" s="33">
        <f t="shared" si="1"/>
        <v>5654.8216620908279</v>
      </c>
    </row>
    <row r="10" spans="2:20" x14ac:dyDescent="0.2">
      <c r="B10" s="15">
        <v>8</v>
      </c>
      <c r="C10" s="47">
        <v>847.67381519999992</v>
      </c>
      <c r="D10" s="46">
        <v>899.77</v>
      </c>
      <c r="E10" s="33">
        <f t="shared" si="6"/>
        <v>908.76769999999999</v>
      </c>
      <c r="G10" s="11">
        <v>38</v>
      </c>
      <c r="H10" s="47">
        <v>2414.4940166000001</v>
      </c>
      <c r="I10" s="46">
        <f t="shared" si="2"/>
        <v>2466.6032868299999</v>
      </c>
      <c r="J10" s="33">
        <f t="shared" si="3"/>
        <v>2491.2693196983</v>
      </c>
      <c r="L10" s="11">
        <v>68</v>
      </c>
      <c r="M10" s="47">
        <v>3977.8328451199995</v>
      </c>
      <c r="N10" s="46">
        <f t="shared" si="4"/>
        <v>4057.3895020223995</v>
      </c>
      <c r="O10" s="33">
        <f t="shared" si="0"/>
        <v>4097.963397042623</v>
      </c>
      <c r="Q10" s="11">
        <v>98</v>
      </c>
      <c r="R10" s="47">
        <v>5541.1716736399985</v>
      </c>
      <c r="S10" s="46">
        <f t="shared" si="5"/>
        <v>5651.9951071127989</v>
      </c>
      <c r="T10" s="33">
        <f t="shared" si="1"/>
        <v>5708.5150581839271</v>
      </c>
    </row>
    <row r="11" spans="2:20" x14ac:dyDescent="0.2">
      <c r="B11" s="15">
        <v>9</v>
      </c>
      <c r="C11" s="47">
        <v>903.2644583099999</v>
      </c>
      <c r="D11" s="46">
        <f>C12</f>
        <v>955.37372853999989</v>
      </c>
      <c r="E11" s="33">
        <f t="shared" si="6"/>
        <v>964.92746582539985</v>
      </c>
      <c r="G11" s="11">
        <v>39</v>
      </c>
      <c r="H11" s="47">
        <v>2466.6032868299999</v>
      </c>
      <c r="I11" s="46">
        <f t="shared" si="2"/>
        <v>2518.7125570600001</v>
      </c>
      <c r="J11" s="33">
        <f t="shared" si="3"/>
        <v>2543.8996826306002</v>
      </c>
      <c r="L11" s="11">
        <v>69</v>
      </c>
      <c r="M11" s="47">
        <v>4029.9421153499998</v>
      </c>
      <c r="N11" s="46">
        <f t="shared" si="4"/>
        <v>4110.540957657</v>
      </c>
      <c r="O11" s="33">
        <f t="shared" si="0"/>
        <v>4151.6463672335703</v>
      </c>
      <c r="Q11" s="11">
        <v>99</v>
      </c>
      <c r="R11" s="47">
        <v>5593.2809438699996</v>
      </c>
      <c r="S11" s="46">
        <f t="shared" si="5"/>
        <v>5705.1465627473999</v>
      </c>
      <c r="T11" s="33">
        <f t="shared" si="1"/>
        <v>5762.1980283748744</v>
      </c>
    </row>
    <row r="12" spans="2:20" x14ac:dyDescent="0.2">
      <c r="B12" s="15">
        <v>10</v>
      </c>
      <c r="C12" s="47">
        <v>955.37372853999989</v>
      </c>
      <c r="D12" s="46">
        <f t="shared" ref="D12:D31" si="7">C13</f>
        <v>1007.4829987699999</v>
      </c>
      <c r="E12" s="33">
        <f t="shared" si="6"/>
        <v>1017.5578287576999</v>
      </c>
      <c r="G12" s="11">
        <v>40</v>
      </c>
      <c r="H12" s="47">
        <v>2518.7125570600001</v>
      </c>
      <c r="I12" s="46">
        <f t="shared" si="2"/>
        <v>2570.8218272899994</v>
      </c>
      <c r="J12" s="33">
        <f t="shared" si="3"/>
        <v>2596.5300455628994</v>
      </c>
      <c r="L12" s="11">
        <v>70</v>
      </c>
      <c r="M12" s="47">
        <v>4082.0513855799995</v>
      </c>
      <c r="N12" s="46">
        <f t="shared" si="4"/>
        <v>4163.6924132915992</v>
      </c>
      <c r="O12" s="33">
        <f t="shared" si="0"/>
        <v>4205.329337424515</v>
      </c>
      <c r="Q12" s="11">
        <v>100</v>
      </c>
      <c r="R12" s="47">
        <v>5645.3902140999999</v>
      </c>
      <c r="S12" s="46">
        <f t="shared" si="5"/>
        <v>5758.298018382</v>
      </c>
      <c r="T12" s="33">
        <f t="shared" si="1"/>
        <v>5815.8809985658199</v>
      </c>
    </row>
    <row r="13" spans="2:20" x14ac:dyDescent="0.2">
      <c r="B13" s="15">
        <v>11</v>
      </c>
      <c r="C13" s="47">
        <v>1007.4829987699999</v>
      </c>
      <c r="D13" s="46">
        <f t="shared" si="7"/>
        <v>1059.592269</v>
      </c>
      <c r="E13" s="33">
        <f t="shared" si="6"/>
        <v>1070.1881916899999</v>
      </c>
      <c r="G13" s="11">
        <v>41</v>
      </c>
      <c r="H13" s="47">
        <v>2570.8218272899994</v>
      </c>
      <c r="I13" s="46">
        <f t="shared" si="2"/>
        <v>2622.9310975199996</v>
      </c>
      <c r="J13" s="33">
        <f t="shared" si="3"/>
        <v>2649.1604084951996</v>
      </c>
      <c r="L13" s="11">
        <v>71</v>
      </c>
      <c r="M13" s="47">
        <v>4134.1606558100002</v>
      </c>
      <c r="N13" s="46">
        <f t="shared" si="4"/>
        <v>4216.8438689262002</v>
      </c>
      <c r="O13" s="33">
        <f t="shared" si="0"/>
        <v>4259.0123076154623</v>
      </c>
      <c r="Q13" s="11">
        <v>101</v>
      </c>
      <c r="R13" s="47">
        <v>5697.4994843299992</v>
      </c>
      <c r="S13" s="46">
        <f t="shared" si="5"/>
        <v>5811.4494740165992</v>
      </c>
      <c r="T13" s="33">
        <f t="shared" si="1"/>
        <v>5869.5639687567646</v>
      </c>
    </row>
    <row r="14" spans="2:20" x14ac:dyDescent="0.2">
      <c r="B14" s="15">
        <v>12</v>
      </c>
      <c r="C14" s="47">
        <v>1059.592269</v>
      </c>
      <c r="D14" s="46">
        <f t="shared" si="7"/>
        <v>1111.7116594999998</v>
      </c>
      <c r="E14" s="33">
        <f t="shared" si="6"/>
        <v>1122.8287760949997</v>
      </c>
      <c r="G14" s="11">
        <v>42</v>
      </c>
      <c r="H14" s="47">
        <v>2622.9310975199996</v>
      </c>
      <c r="I14" s="46">
        <f>H14*1.02</f>
        <v>2675.3897194703995</v>
      </c>
      <c r="J14" s="33">
        <f t="shared" si="3"/>
        <v>2702.1436166651033</v>
      </c>
      <c r="L14" s="11">
        <v>72</v>
      </c>
      <c r="M14" s="47">
        <v>4186.2699260400004</v>
      </c>
      <c r="N14" s="46">
        <f t="shared" si="4"/>
        <v>4269.9953245608003</v>
      </c>
      <c r="O14" s="33">
        <f t="shared" si="0"/>
        <v>4312.6952778064078</v>
      </c>
      <c r="Q14" s="11">
        <v>102</v>
      </c>
      <c r="R14" s="47">
        <v>5749.6087545599994</v>
      </c>
      <c r="S14" s="46">
        <f t="shared" si="5"/>
        <v>5864.6009296511993</v>
      </c>
      <c r="T14" s="33">
        <f t="shared" si="1"/>
        <v>5923.2469389477119</v>
      </c>
    </row>
    <row r="15" spans="2:20" x14ac:dyDescent="0.2">
      <c r="B15" s="15">
        <v>13</v>
      </c>
      <c r="C15" s="47">
        <v>1111.7116594999998</v>
      </c>
      <c r="D15" s="46">
        <f t="shared" si="7"/>
        <v>1163.8209297299998</v>
      </c>
      <c r="E15" s="33">
        <f t="shared" si="6"/>
        <v>1175.4591390272999</v>
      </c>
      <c r="G15" s="11">
        <v>43</v>
      </c>
      <c r="H15" s="47">
        <v>2675.0504880200001</v>
      </c>
      <c r="I15" s="46">
        <f>H15*1.02</f>
        <v>2728.5514977804</v>
      </c>
      <c r="J15" s="33">
        <f t="shared" si="3"/>
        <v>2755.8370127582039</v>
      </c>
      <c r="L15" s="11">
        <v>73</v>
      </c>
      <c r="M15" s="47">
        <v>4238.3893165399995</v>
      </c>
      <c r="N15" s="46">
        <f t="shared" si="4"/>
        <v>4323.1571028707995</v>
      </c>
      <c r="O15" s="33">
        <f t="shared" si="0"/>
        <v>4366.388673899507</v>
      </c>
      <c r="Q15" s="11">
        <v>103</v>
      </c>
      <c r="R15" s="47">
        <v>5801.7281450599994</v>
      </c>
      <c r="S15" s="46">
        <f t="shared" si="5"/>
        <v>5917.7627079611993</v>
      </c>
      <c r="T15" s="33">
        <f t="shared" si="1"/>
        <v>5976.940335040812</v>
      </c>
    </row>
    <row r="16" spans="2:20" x14ac:dyDescent="0.2">
      <c r="B16" s="15">
        <v>14</v>
      </c>
      <c r="C16" s="47">
        <v>1163.8209297299998</v>
      </c>
      <c r="D16" s="46">
        <f t="shared" si="7"/>
        <v>1215.93019996</v>
      </c>
      <c r="E16" s="33">
        <f t="shared" si="6"/>
        <v>1228.0895019596001</v>
      </c>
      <c r="G16" s="11">
        <v>44</v>
      </c>
      <c r="H16" s="47">
        <v>2727.1597582499994</v>
      </c>
      <c r="I16" s="46">
        <f t="shared" ref="I16:I32" si="8">H16*1.02</f>
        <v>2781.7029534149992</v>
      </c>
      <c r="J16" s="33">
        <f t="shared" si="3"/>
        <v>2809.5199829491489</v>
      </c>
      <c r="L16" s="11">
        <v>74</v>
      </c>
      <c r="M16" s="47">
        <v>4290.4985867699997</v>
      </c>
      <c r="N16" s="46">
        <f t="shared" si="4"/>
        <v>4376.3085585053996</v>
      </c>
      <c r="O16" s="33">
        <f t="shared" si="0"/>
        <v>4420.0716440904534</v>
      </c>
      <c r="Q16" s="11">
        <v>104</v>
      </c>
      <c r="R16" s="47">
        <v>5853.8374152900005</v>
      </c>
      <c r="S16" s="46">
        <f t="shared" si="5"/>
        <v>5970.9141635958003</v>
      </c>
      <c r="T16" s="33">
        <f t="shared" si="1"/>
        <v>6030.6233052317584</v>
      </c>
    </row>
    <row r="17" spans="2:20" x14ac:dyDescent="0.2">
      <c r="B17" s="15">
        <v>15</v>
      </c>
      <c r="C17" s="47">
        <v>1215.93019996</v>
      </c>
      <c r="D17" s="46">
        <f t="shared" si="7"/>
        <v>1268.03947019</v>
      </c>
      <c r="E17" s="33">
        <f t="shared" si="6"/>
        <v>1280.7198648919</v>
      </c>
      <c r="G17" s="11">
        <v>45</v>
      </c>
      <c r="H17" s="47">
        <v>2779.2690284799992</v>
      </c>
      <c r="I17" s="46">
        <f t="shared" si="8"/>
        <v>2834.8544090495993</v>
      </c>
      <c r="J17" s="33">
        <f t="shared" si="3"/>
        <v>2863.2029531400954</v>
      </c>
      <c r="L17" s="11">
        <v>75</v>
      </c>
      <c r="M17" s="47">
        <v>4342.6078569999991</v>
      </c>
      <c r="N17" s="46">
        <f t="shared" si="4"/>
        <v>4429.4600141399987</v>
      </c>
      <c r="O17" s="33">
        <f t="shared" si="0"/>
        <v>4473.754614281399</v>
      </c>
      <c r="Q17" s="11">
        <v>105</v>
      </c>
      <c r="R17" s="47">
        <v>5905.9466855199998</v>
      </c>
      <c r="S17" s="46">
        <f t="shared" si="5"/>
        <v>6024.0656192303995</v>
      </c>
      <c r="T17" s="33">
        <f t="shared" si="1"/>
        <v>6084.306275422703</v>
      </c>
    </row>
    <row r="18" spans="2:20" x14ac:dyDescent="0.2">
      <c r="B18" s="15">
        <v>16</v>
      </c>
      <c r="C18" s="47">
        <v>1268.03947019</v>
      </c>
      <c r="D18" s="46">
        <f t="shared" si="7"/>
        <v>1320.14874042</v>
      </c>
      <c r="E18" s="33">
        <f t="shared" si="6"/>
        <v>1333.3502278241999</v>
      </c>
      <c r="G18" s="11">
        <v>46</v>
      </c>
      <c r="H18" s="47">
        <v>2831.3782987099994</v>
      </c>
      <c r="I18" s="46">
        <f t="shared" si="8"/>
        <v>2888.0058646841994</v>
      </c>
      <c r="J18" s="33">
        <f t="shared" si="3"/>
        <v>2916.8859233310418</v>
      </c>
      <c r="L18" s="11">
        <v>76</v>
      </c>
      <c r="M18" s="47">
        <v>4394.7171272299993</v>
      </c>
      <c r="N18" s="46">
        <f t="shared" si="4"/>
        <v>4482.6114697745998</v>
      </c>
      <c r="O18" s="33">
        <f t="shared" si="0"/>
        <v>4527.4375844723454</v>
      </c>
      <c r="Q18" s="11">
        <v>106</v>
      </c>
      <c r="R18" s="47">
        <v>5958.0559557499992</v>
      </c>
      <c r="S18" s="46">
        <f t="shared" si="5"/>
        <v>6077.2170748649996</v>
      </c>
      <c r="T18" s="33">
        <f t="shared" si="1"/>
        <v>6137.9892456136495</v>
      </c>
    </row>
    <row r="19" spans="2:20" x14ac:dyDescent="0.2">
      <c r="B19" s="15">
        <v>17</v>
      </c>
      <c r="C19" s="47">
        <v>1320.14874042</v>
      </c>
      <c r="D19" s="46">
        <f t="shared" si="7"/>
        <v>1372.26813092</v>
      </c>
      <c r="E19" s="33">
        <f t="shared" si="6"/>
        <v>1385.9908122292002</v>
      </c>
      <c r="G19" s="11">
        <v>47</v>
      </c>
      <c r="H19" s="47">
        <v>2883.4875689399996</v>
      </c>
      <c r="I19" s="46">
        <f t="shared" si="8"/>
        <v>2941.1573203187995</v>
      </c>
      <c r="J19" s="33">
        <f t="shared" si="3"/>
        <v>2970.5688935219873</v>
      </c>
      <c r="L19" s="11">
        <v>77</v>
      </c>
      <c r="M19" s="47">
        <v>4446.8263974599995</v>
      </c>
      <c r="N19" s="46">
        <f t="shared" si="4"/>
        <v>4535.7629254091999</v>
      </c>
      <c r="O19" s="33">
        <f t="shared" si="0"/>
        <v>4581.1205546632918</v>
      </c>
      <c r="Q19" s="11">
        <v>107</v>
      </c>
      <c r="R19" s="47">
        <v>6010.1652259799985</v>
      </c>
      <c r="S19" s="46">
        <f t="shared" si="5"/>
        <v>6130.3685304995988</v>
      </c>
      <c r="T19" s="33">
        <f t="shared" si="1"/>
        <v>6191.672215804595</v>
      </c>
    </row>
    <row r="20" spans="2:20" x14ac:dyDescent="0.2">
      <c r="B20" s="15">
        <v>18</v>
      </c>
      <c r="C20" s="47">
        <v>1372.26813092</v>
      </c>
      <c r="D20" s="46">
        <f t="shared" si="7"/>
        <v>1424.37740115</v>
      </c>
      <c r="E20" s="33">
        <f t="shared" si="6"/>
        <v>1438.6211751615001</v>
      </c>
      <c r="G20" s="11">
        <v>48</v>
      </c>
      <c r="H20" s="47">
        <v>2935.6069594399992</v>
      </c>
      <c r="I20" s="46">
        <f t="shared" si="8"/>
        <v>2994.3190986287991</v>
      </c>
      <c r="J20" s="33">
        <f t="shared" si="3"/>
        <v>3024.2622896150874</v>
      </c>
      <c r="L20" s="11">
        <v>78</v>
      </c>
      <c r="M20" s="47">
        <v>4498.9457879599995</v>
      </c>
      <c r="N20" s="46">
        <f t="shared" si="4"/>
        <v>4588.9247037191999</v>
      </c>
      <c r="O20" s="33">
        <f t="shared" si="0"/>
        <v>4634.8139507563919</v>
      </c>
      <c r="Q20" s="11">
        <v>108</v>
      </c>
      <c r="R20" s="47">
        <v>6062.2846164799994</v>
      </c>
      <c r="S20" s="46">
        <f t="shared" si="5"/>
        <v>6183.5303088095998</v>
      </c>
      <c r="T20" s="33">
        <f t="shared" si="1"/>
        <v>6245.3656118976951</v>
      </c>
    </row>
    <row r="21" spans="2:20" x14ac:dyDescent="0.2">
      <c r="B21" s="15">
        <v>19</v>
      </c>
      <c r="C21" s="47">
        <v>1424.37740115</v>
      </c>
      <c r="D21" s="46">
        <f t="shared" si="7"/>
        <v>1476.48667138</v>
      </c>
      <c r="E21" s="33">
        <f t="shared" si="6"/>
        <v>1491.2515380937998</v>
      </c>
      <c r="G21" s="11">
        <v>49</v>
      </c>
      <c r="H21" s="47">
        <v>2987.7162296699998</v>
      </c>
      <c r="I21" s="46">
        <f t="shared" si="8"/>
        <v>3047.4705542634001</v>
      </c>
      <c r="J21" s="33">
        <f t="shared" si="3"/>
        <v>3077.9452598060343</v>
      </c>
      <c r="L21" s="11">
        <v>79</v>
      </c>
      <c r="M21" s="47">
        <v>4551.0550581900006</v>
      </c>
      <c r="N21" s="46">
        <f t="shared" si="4"/>
        <v>4642.0761593538009</v>
      </c>
      <c r="O21" s="33">
        <f t="shared" si="0"/>
        <v>4688.4969209473384</v>
      </c>
      <c r="Q21" s="11">
        <v>109</v>
      </c>
      <c r="R21" s="47">
        <v>6114.3938867099987</v>
      </c>
      <c r="S21" s="46">
        <f t="shared" si="5"/>
        <v>6236.681764444199</v>
      </c>
      <c r="T21" s="33">
        <f t="shared" si="1"/>
        <v>6299.0485820886415</v>
      </c>
    </row>
    <row r="22" spans="2:20" x14ac:dyDescent="0.2">
      <c r="B22" s="15">
        <v>20</v>
      </c>
      <c r="C22" s="47">
        <v>1476.48667138</v>
      </c>
      <c r="D22" s="46">
        <f t="shared" si="7"/>
        <v>1528.5959416099997</v>
      </c>
      <c r="E22" s="33">
        <f t="shared" si="6"/>
        <v>1543.8819010260997</v>
      </c>
      <c r="G22" s="11">
        <v>50</v>
      </c>
      <c r="H22" s="47">
        <v>3039.8254998999996</v>
      </c>
      <c r="I22" s="46">
        <f t="shared" si="8"/>
        <v>3100.6220098979998</v>
      </c>
      <c r="J22" s="33">
        <f t="shared" si="3"/>
        <v>3131.6282299969798</v>
      </c>
      <c r="L22" s="11">
        <v>80</v>
      </c>
      <c r="M22" s="47">
        <v>4603.1643284199999</v>
      </c>
      <c r="N22" s="46">
        <f t="shared" si="4"/>
        <v>4695.2276149884001</v>
      </c>
      <c r="O22" s="33">
        <f t="shared" si="0"/>
        <v>4742.1798911382839</v>
      </c>
      <c r="Q22" s="11">
        <v>110</v>
      </c>
      <c r="R22" s="47">
        <v>6166.5031569399998</v>
      </c>
      <c r="S22" s="46">
        <f t="shared" si="5"/>
        <v>6289.8332200788</v>
      </c>
      <c r="T22" s="33">
        <f t="shared" si="1"/>
        <v>6352.731552279588</v>
      </c>
    </row>
    <row r="23" spans="2:20" x14ac:dyDescent="0.2">
      <c r="B23" s="15">
        <v>21</v>
      </c>
      <c r="C23" s="47">
        <v>1528.5959416099997</v>
      </c>
      <c r="D23" s="46">
        <f t="shared" si="7"/>
        <v>1580.7052118399999</v>
      </c>
      <c r="E23" s="33">
        <f t="shared" si="6"/>
        <v>1596.5122639583999</v>
      </c>
      <c r="G23" s="11">
        <v>51</v>
      </c>
      <c r="H23" s="47">
        <v>3091.9347701299998</v>
      </c>
      <c r="I23" s="46">
        <f t="shared" si="8"/>
        <v>3153.7734655325999</v>
      </c>
      <c r="J23" s="33">
        <f t="shared" si="3"/>
        <v>3185.3112001879258</v>
      </c>
      <c r="L23" s="11">
        <v>81</v>
      </c>
      <c r="M23" s="47">
        <v>4655.2735986499993</v>
      </c>
      <c r="N23" s="46">
        <f t="shared" si="4"/>
        <v>4748.3790706229993</v>
      </c>
      <c r="O23" s="33">
        <f t="shared" si="0"/>
        <v>4795.8628613292294</v>
      </c>
      <c r="Q23" s="11">
        <v>111</v>
      </c>
      <c r="R23" s="47">
        <v>6218.6124271699991</v>
      </c>
      <c r="S23" s="46">
        <f t="shared" si="5"/>
        <v>6342.9846757133992</v>
      </c>
      <c r="T23" s="33">
        <f t="shared" si="1"/>
        <v>6406.4145224705326</v>
      </c>
    </row>
    <row r="24" spans="2:20" x14ac:dyDescent="0.2">
      <c r="B24" s="15">
        <v>22</v>
      </c>
      <c r="C24" s="47">
        <v>1580.7052118399999</v>
      </c>
      <c r="D24" s="46">
        <f t="shared" si="7"/>
        <v>1632.82460234</v>
      </c>
      <c r="E24" s="33">
        <f t="shared" si="6"/>
        <v>1649.1528483633999</v>
      </c>
      <c r="G24" s="11">
        <v>52</v>
      </c>
      <c r="H24" s="47">
        <v>3144.0440403599996</v>
      </c>
      <c r="I24" s="46">
        <f t="shared" si="8"/>
        <v>3206.9249211671995</v>
      </c>
      <c r="J24" s="33">
        <f t="shared" si="3"/>
        <v>3238.9941703788713</v>
      </c>
      <c r="L24" s="11">
        <v>82</v>
      </c>
      <c r="M24" s="47">
        <v>4707.3828688799986</v>
      </c>
      <c r="N24" s="46">
        <f t="shared" si="4"/>
        <v>4801.5305262575985</v>
      </c>
      <c r="O24" s="33">
        <f t="shared" si="0"/>
        <v>4849.545831520174</v>
      </c>
      <c r="Q24" s="11">
        <v>112</v>
      </c>
      <c r="R24" s="47">
        <v>6270.7216973999994</v>
      </c>
      <c r="S24" s="46">
        <f t="shared" si="5"/>
        <v>6396.1361313479993</v>
      </c>
      <c r="T24" s="33">
        <f t="shared" si="1"/>
        <v>6460.0974926614799</v>
      </c>
    </row>
    <row r="25" spans="2:20" x14ac:dyDescent="0.2">
      <c r="B25" s="15">
        <v>23</v>
      </c>
      <c r="C25" s="47">
        <v>1632.82460234</v>
      </c>
      <c r="D25" s="46">
        <f t="shared" si="7"/>
        <v>1684.9338725699997</v>
      </c>
      <c r="E25" s="33">
        <f t="shared" si="6"/>
        <v>1701.7832112956996</v>
      </c>
      <c r="G25" s="11">
        <v>53</v>
      </c>
      <c r="H25" s="47">
        <v>3196.1634308599996</v>
      </c>
      <c r="I25" s="46">
        <f t="shared" si="8"/>
        <v>3260.0866994771995</v>
      </c>
      <c r="J25" s="33">
        <f t="shared" si="3"/>
        <v>3292.6875664719719</v>
      </c>
      <c r="L25" s="11">
        <v>83</v>
      </c>
      <c r="M25" s="47">
        <v>4759.5022593799995</v>
      </c>
      <c r="N25" s="46">
        <f t="shared" si="4"/>
        <v>4854.6923045675994</v>
      </c>
      <c r="O25" s="33">
        <f t="shared" si="0"/>
        <v>4903.239227613275</v>
      </c>
      <c r="Q25" s="11">
        <v>113</v>
      </c>
      <c r="R25" s="47">
        <v>6322.8410878999985</v>
      </c>
      <c r="S25" s="46">
        <f t="shared" si="5"/>
        <v>6449.2979096579984</v>
      </c>
      <c r="T25" s="33">
        <f t="shared" si="1"/>
        <v>6513.7908887545791</v>
      </c>
    </row>
    <row r="26" spans="2:20" x14ac:dyDescent="0.2">
      <c r="B26" s="15">
        <v>24</v>
      </c>
      <c r="C26" s="47">
        <v>1684.9338725699997</v>
      </c>
      <c r="D26" s="46">
        <f t="shared" si="7"/>
        <v>1737.0431427999999</v>
      </c>
      <c r="E26" s="33">
        <f t="shared" si="6"/>
        <v>1754.413574228</v>
      </c>
      <c r="G26" s="11">
        <v>54</v>
      </c>
      <c r="H26" s="47">
        <v>3248.2727010899998</v>
      </c>
      <c r="I26" s="46">
        <f t="shared" si="8"/>
        <v>3313.2381551118001</v>
      </c>
      <c r="J26" s="33">
        <f t="shared" si="3"/>
        <v>3346.3705366629183</v>
      </c>
      <c r="L26" s="11">
        <v>84</v>
      </c>
      <c r="M26" s="47">
        <v>4811.6115296099997</v>
      </c>
      <c r="N26" s="46">
        <f t="shared" si="4"/>
        <v>4907.8437602021995</v>
      </c>
      <c r="O26" s="33">
        <f t="shared" si="0"/>
        <v>4956.9221978042215</v>
      </c>
      <c r="Q26" s="11">
        <v>114</v>
      </c>
      <c r="R26" s="47">
        <v>6374.9503581299987</v>
      </c>
      <c r="S26" s="46">
        <f t="shared" si="5"/>
        <v>6502.4493652925985</v>
      </c>
      <c r="T26" s="33">
        <f t="shared" si="1"/>
        <v>6567.4738589455246</v>
      </c>
    </row>
    <row r="27" spans="2:20" ht="16" thickBot="1" x14ac:dyDescent="0.25">
      <c r="B27" s="15">
        <v>25</v>
      </c>
      <c r="C27" s="47">
        <v>1737.0431427999999</v>
      </c>
      <c r="D27" s="46">
        <f t="shared" si="7"/>
        <v>1789.1524130299999</v>
      </c>
      <c r="E27" s="33">
        <f t="shared" si="6"/>
        <v>1807.0439371602999</v>
      </c>
      <c r="G27" s="11">
        <v>55</v>
      </c>
      <c r="H27" s="47">
        <v>3300.4831740200002</v>
      </c>
      <c r="I27" s="46">
        <f t="shared" si="8"/>
        <v>3366.4928375004001</v>
      </c>
      <c r="J27" s="33">
        <f t="shared" si="3"/>
        <v>3400.157765875404</v>
      </c>
      <c r="L27" s="11">
        <v>85</v>
      </c>
      <c r="M27" s="47">
        <v>4863.7207998399999</v>
      </c>
      <c r="N27" s="46">
        <f t="shared" si="4"/>
        <v>4960.9952158367996</v>
      </c>
      <c r="O27" s="33">
        <f t="shared" si="0"/>
        <v>5010.605167995167</v>
      </c>
      <c r="Q27" s="12">
        <v>115</v>
      </c>
      <c r="R27" s="32">
        <v>6427.0596283599989</v>
      </c>
      <c r="S27" s="48">
        <f t="shared" si="5"/>
        <v>6555.6008209271986</v>
      </c>
      <c r="T27" s="34">
        <f>S27*(100+$B$1)/100</f>
        <v>6621.1568291364702</v>
      </c>
    </row>
    <row r="28" spans="2:20" x14ac:dyDescent="0.2">
      <c r="B28" s="15">
        <v>26</v>
      </c>
      <c r="C28" s="47">
        <v>1789.1524130299999</v>
      </c>
      <c r="D28" s="46">
        <f t="shared" si="7"/>
        <v>1841.2616832599999</v>
      </c>
      <c r="E28" s="33">
        <f t="shared" si="6"/>
        <v>1859.6743000925999</v>
      </c>
      <c r="G28" s="11">
        <v>56</v>
      </c>
      <c r="H28" s="47">
        <v>3352.4912415499998</v>
      </c>
      <c r="I28" s="46">
        <f t="shared" si="8"/>
        <v>3419.5410663809998</v>
      </c>
      <c r="J28" s="33">
        <f t="shared" si="3"/>
        <v>3453.7364770448098</v>
      </c>
      <c r="L28" s="11">
        <v>86</v>
      </c>
      <c r="M28" s="47">
        <v>4915.8300700699992</v>
      </c>
      <c r="N28" s="46">
        <f t="shared" si="4"/>
        <v>5014.1466714713997</v>
      </c>
      <c r="O28" s="33">
        <f t="shared" si="0"/>
        <v>5064.2881381861134</v>
      </c>
      <c r="R28" s="29"/>
    </row>
    <row r="29" spans="2:20" x14ac:dyDescent="0.2">
      <c r="B29" s="15">
        <v>27</v>
      </c>
      <c r="C29" s="47">
        <v>1841.2616832599999</v>
      </c>
      <c r="D29" s="46">
        <f t="shared" si="7"/>
        <v>1893.3810737599999</v>
      </c>
      <c r="E29" s="33">
        <f t="shared" si="6"/>
        <v>1912.3148844975999</v>
      </c>
      <c r="G29" s="11">
        <v>57</v>
      </c>
      <c r="H29" s="47">
        <v>3404.6005117799996</v>
      </c>
      <c r="I29" s="46">
        <f t="shared" si="8"/>
        <v>3472.6925220155995</v>
      </c>
      <c r="J29" s="33">
        <f t="shared" si="3"/>
        <v>3507.4194472357553</v>
      </c>
      <c r="L29" s="11">
        <v>87</v>
      </c>
      <c r="M29" s="47">
        <v>4967.9393402999995</v>
      </c>
      <c r="N29" s="46">
        <f t="shared" si="4"/>
        <v>5067.2981271059998</v>
      </c>
      <c r="O29" s="33">
        <f t="shared" si="0"/>
        <v>5117.9711083770599</v>
      </c>
      <c r="R29" s="29"/>
    </row>
    <row r="30" spans="2:20" x14ac:dyDescent="0.2">
      <c r="B30" s="15">
        <v>28</v>
      </c>
      <c r="C30" s="47">
        <v>1893.3810737599999</v>
      </c>
      <c r="D30" s="46">
        <f t="shared" si="7"/>
        <v>1945.4903439899997</v>
      </c>
      <c r="E30" s="33">
        <f t="shared" si="6"/>
        <v>1964.9452474298998</v>
      </c>
      <c r="G30" s="11">
        <v>58</v>
      </c>
      <c r="H30" s="47">
        <v>3456.7199022799996</v>
      </c>
      <c r="I30" s="46">
        <f t="shared" si="8"/>
        <v>3525.8543003255995</v>
      </c>
      <c r="J30" s="33">
        <f t="shared" si="3"/>
        <v>3561.1128433288554</v>
      </c>
      <c r="L30" s="11">
        <v>88</v>
      </c>
      <c r="M30" s="47">
        <v>5020.0587307999986</v>
      </c>
      <c r="N30" s="46">
        <f t="shared" si="4"/>
        <v>5120.4599054159989</v>
      </c>
      <c r="O30" s="33">
        <f t="shared" si="0"/>
        <v>5171.664504470159</v>
      </c>
      <c r="Q30" t="s">
        <v>5</v>
      </c>
      <c r="R30" s="29"/>
    </row>
    <row r="31" spans="2:20" x14ac:dyDescent="0.2">
      <c r="B31" s="15">
        <v>29</v>
      </c>
      <c r="C31" s="47">
        <v>1945.4903439899997</v>
      </c>
      <c r="D31" s="46">
        <f t="shared" si="7"/>
        <v>1997.5996142199997</v>
      </c>
      <c r="E31" s="33">
        <f t="shared" si="6"/>
        <v>2017.5756103621998</v>
      </c>
      <c r="G31" s="11">
        <v>59</v>
      </c>
      <c r="H31" s="47">
        <v>3508.8291725099998</v>
      </c>
      <c r="I31" s="46">
        <f t="shared" si="8"/>
        <v>3579.0057559602001</v>
      </c>
      <c r="J31" s="33">
        <f t="shared" si="3"/>
        <v>3614.7958135198023</v>
      </c>
      <c r="L31" s="11">
        <v>89</v>
      </c>
      <c r="M31" s="47">
        <v>5072.1680010299997</v>
      </c>
      <c r="N31" s="46">
        <f t="shared" si="4"/>
        <v>5173.6113610506</v>
      </c>
      <c r="O31" s="33">
        <f t="shared" si="0"/>
        <v>5225.3474746611064</v>
      </c>
      <c r="Q31" s="30" t="s">
        <v>6</v>
      </c>
      <c r="R31" s="29"/>
    </row>
    <row r="32" spans="2:20" ht="16" thickBot="1" x14ac:dyDescent="0.25">
      <c r="B32" s="17">
        <v>30</v>
      </c>
      <c r="C32" s="32">
        <v>1997.5996142199997</v>
      </c>
      <c r="D32" s="48">
        <f>H3</f>
        <v>2049.7088844499995</v>
      </c>
      <c r="E32" s="34">
        <f>D32*(100+$B$1)/100</f>
        <v>2070.2059732944995</v>
      </c>
      <c r="G32" s="12">
        <v>60</v>
      </c>
      <c r="H32" s="32">
        <v>3560.9384427399996</v>
      </c>
      <c r="I32" s="48">
        <f t="shared" si="8"/>
        <v>3632.1572115947997</v>
      </c>
      <c r="J32" s="34">
        <f>I32*(100+$B$1)/100</f>
        <v>3668.4787837107478</v>
      </c>
      <c r="L32" s="12">
        <v>90</v>
      </c>
      <c r="M32" s="32">
        <v>5124.277271259999</v>
      </c>
      <c r="N32" s="48">
        <f t="shared" si="4"/>
        <v>5226.7628166851991</v>
      </c>
      <c r="O32" s="34">
        <f>N32*(100+$B$1)/100</f>
        <v>5279.030444852051</v>
      </c>
    </row>
    <row r="33" spans="2:15" ht="33" customHeight="1" x14ac:dyDescent="0.2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28"/>
      <c r="O33" s="28"/>
    </row>
  </sheetData>
  <hyperlinks>
    <hyperlink ref="Q31" r:id="rId1" xr:uid="{94A88A6E-31C4-492E-8424-9327BAF0A025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94174-D76C-438A-B15E-356DAB7DBB10}">
  <dimension ref="B1:T33"/>
  <sheetViews>
    <sheetView showGridLines="0" zoomScale="76" zoomScaleNormal="76" workbookViewId="0">
      <selection activeCell="X9" sqref="X9"/>
    </sheetView>
  </sheetViews>
  <sheetFormatPr baseColWidth="10" defaultColWidth="8.83203125" defaultRowHeight="15" x14ac:dyDescent="0.2"/>
  <cols>
    <col min="2" max="2" width="15.1640625" customWidth="1"/>
    <col min="3" max="3" width="11" customWidth="1"/>
    <col min="4" max="4" width="9.83203125" customWidth="1"/>
    <col min="5" max="5" width="11" customWidth="1"/>
    <col min="6" max="6" width="1.5" customWidth="1"/>
    <col min="7" max="7" width="15.5" customWidth="1"/>
    <col min="8" max="8" width="10.6640625" customWidth="1"/>
    <col min="9" max="10" width="11.33203125" customWidth="1"/>
    <col min="11" max="11" width="1.5" customWidth="1"/>
    <col min="12" max="12" width="15.5" customWidth="1"/>
    <col min="13" max="13" width="12.33203125" customWidth="1"/>
    <col min="14" max="15" width="10.5" customWidth="1"/>
    <col min="16" max="16" width="1.5" customWidth="1"/>
    <col min="17" max="17" width="14.83203125" customWidth="1"/>
    <col min="18" max="18" width="10.83203125" customWidth="1"/>
    <col min="19" max="20" width="9.33203125" customWidth="1"/>
    <col min="21" max="21" width="1.5" customWidth="1"/>
  </cols>
  <sheetData>
    <row r="1" spans="2:20" ht="16" thickBot="1" x14ac:dyDescent="0.25"/>
    <row r="2" spans="2:20" s="1" customFormat="1" ht="48" x14ac:dyDescent="0.2">
      <c r="B2" s="3" t="s">
        <v>4</v>
      </c>
      <c r="C2" s="4" t="s">
        <v>1</v>
      </c>
      <c r="D2" s="4" t="s">
        <v>9</v>
      </c>
      <c r="E2" s="5" t="s">
        <v>13</v>
      </c>
      <c r="G2" s="3" t="s">
        <v>4</v>
      </c>
      <c r="H2" s="4" t="s">
        <v>1</v>
      </c>
      <c r="I2" s="4" t="s">
        <v>7</v>
      </c>
      <c r="J2" s="5" t="s">
        <v>13</v>
      </c>
      <c r="L2" s="3" t="s">
        <v>4</v>
      </c>
      <c r="M2" s="4" t="s">
        <v>1</v>
      </c>
      <c r="N2" s="4" t="s">
        <v>7</v>
      </c>
      <c r="O2" s="5" t="s">
        <v>13</v>
      </c>
      <c r="Q2" s="3" t="s">
        <v>4</v>
      </c>
      <c r="R2" s="4" t="s">
        <v>1</v>
      </c>
      <c r="S2" s="4" t="s">
        <v>7</v>
      </c>
      <c r="T2" s="5" t="s">
        <v>13</v>
      </c>
    </row>
    <row r="3" spans="2:20" x14ac:dyDescent="0.2">
      <c r="B3" s="15">
        <v>1</v>
      </c>
      <c r="C3" s="36" t="s">
        <v>14</v>
      </c>
      <c r="D3" s="36"/>
      <c r="E3" s="37"/>
      <c r="G3" s="11">
        <v>31</v>
      </c>
      <c r="H3" s="29">
        <v>2025.35</v>
      </c>
      <c r="I3" s="29">
        <v>2031.4260499999998</v>
      </c>
      <c r="J3" s="33">
        <f>I3*$E$33</f>
        <v>2049.7088844499995</v>
      </c>
      <c r="L3" s="11">
        <v>61</v>
      </c>
      <c r="M3" s="29">
        <v>3570.11</v>
      </c>
      <c r="N3" s="29">
        <v>3580.82033</v>
      </c>
      <c r="O3" s="33">
        <f>N3*$E$33</f>
        <v>3613.0477129699998</v>
      </c>
      <c r="Q3" s="11">
        <v>91</v>
      </c>
      <c r="R3" s="29">
        <v>5114.87</v>
      </c>
      <c r="S3" s="29">
        <v>5130.21461</v>
      </c>
      <c r="T3" s="33">
        <f>S3*$E$33</f>
        <v>5176.3865414899992</v>
      </c>
    </row>
    <row r="4" spans="2:20" x14ac:dyDescent="0.2">
      <c r="B4" s="15">
        <v>2</v>
      </c>
      <c r="C4" s="36"/>
      <c r="D4" s="36"/>
      <c r="E4" s="37"/>
      <c r="G4" s="11">
        <v>32</v>
      </c>
      <c r="H4" s="29">
        <v>2076.84</v>
      </c>
      <c r="I4" s="29">
        <v>2083.0705200000002</v>
      </c>
      <c r="J4" s="33">
        <f t="shared" ref="J4:J32" si="0">I4*$E$33</f>
        <v>2101.8181546800001</v>
      </c>
      <c r="L4" s="11">
        <v>62</v>
      </c>
      <c r="M4" s="29">
        <v>3621.6</v>
      </c>
      <c r="N4" s="29">
        <v>3632.4647999999997</v>
      </c>
      <c r="O4" s="33">
        <f t="shared" ref="O4:O32" si="1">N4*$E$33</f>
        <v>3665.1569831999996</v>
      </c>
      <c r="Q4" s="11">
        <v>92</v>
      </c>
      <c r="R4" s="29">
        <v>5166.3599999999997</v>
      </c>
      <c r="S4" s="29">
        <v>5181.8590799999993</v>
      </c>
      <c r="T4" s="33">
        <f t="shared" ref="T4:T27" si="2">S4*$E$33</f>
        <v>5228.4958117199985</v>
      </c>
    </row>
    <row r="5" spans="2:20" x14ac:dyDescent="0.2">
      <c r="B5" s="15">
        <v>3</v>
      </c>
      <c r="C5" s="36"/>
      <c r="D5" s="36"/>
      <c r="E5" s="37"/>
      <c r="G5" s="11">
        <v>33</v>
      </c>
      <c r="H5" s="29">
        <v>2128.34</v>
      </c>
      <c r="I5" s="29">
        <v>2134.7250200000003</v>
      </c>
      <c r="J5" s="33">
        <f t="shared" si="0"/>
        <v>2153.9375451800001</v>
      </c>
      <c r="L5" s="11">
        <v>63</v>
      </c>
      <c r="M5" s="29">
        <v>3673.1</v>
      </c>
      <c r="N5" s="29">
        <v>3684.1192999999998</v>
      </c>
      <c r="O5" s="33">
        <f t="shared" si="1"/>
        <v>3717.2763736999996</v>
      </c>
      <c r="Q5" s="11">
        <v>93</v>
      </c>
      <c r="R5" s="29">
        <v>5217.8599999999997</v>
      </c>
      <c r="S5" s="29">
        <v>5233.5135799999998</v>
      </c>
      <c r="T5" s="33">
        <f t="shared" si="2"/>
        <v>5280.6152022199994</v>
      </c>
    </row>
    <row r="6" spans="2:20" x14ac:dyDescent="0.2">
      <c r="B6" s="15">
        <v>4</v>
      </c>
      <c r="C6" s="36"/>
      <c r="D6" s="36"/>
      <c r="E6" s="37"/>
      <c r="G6" s="11">
        <v>34</v>
      </c>
      <c r="H6" s="29">
        <v>2179.83</v>
      </c>
      <c r="I6" s="29">
        <v>2186.36949</v>
      </c>
      <c r="J6" s="33">
        <f t="shared" si="0"/>
        <v>2206.0468154099999</v>
      </c>
      <c r="L6" s="11">
        <v>64</v>
      </c>
      <c r="M6" s="29">
        <v>3724.59</v>
      </c>
      <c r="N6" s="29">
        <v>3735.76377</v>
      </c>
      <c r="O6" s="33">
        <f t="shared" si="1"/>
        <v>3769.3856439299998</v>
      </c>
      <c r="Q6" s="11">
        <v>94</v>
      </c>
      <c r="R6" s="29">
        <v>5269.35</v>
      </c>
      <c r="S6" s="29">
        <v>5285.15805</v>
      </c>
      <c r="T6" s="33">
        <f t="shared" si="2"/>
        <v>5332.7244724499997</v>
      </c>
    </row>
    <row r="7" spans="2:20" x14ac:dyDescent="0.2">
      <c r="B7" s="15">
        <v>5</v>
      </c>
      <c r="C7" s="29">
        <v>683.13</v>
      </c>
      <c r="D7" s="29">
        <v>703.13</v>
      </c>
      <c r="E7" s="33">
        <f>D7*$E$33</f>
        <v>709.45816999999988</v>
      </c>
      <c r="G7" s="11">
        <v>35</v>
      </c>
      <c r="H7" s="29">
        <v>2231.3200000000002</v>
      </c>
      <c r="I7" s="29">
        <v>2238.0139600000002</v>
      </c>
      <c r="J7" s="33">
        <f t="shared" si="0"/>
        <v>2258.1560856400001</v>
      </c>
      <c r="L7" s="11">
        <v>65</v>
      </c>
      <c r="M7" s="29">
        <v>3776.08</v>
      </c>
      <c r="N7" s="29">
        <v>3787.4082399999998</v>
      </c>
      <c r="O7" s="33">
        <f t="shared" si="1"/>
        <v>3821.4949141599996</v>
      </c>
      <c r="Q7" s="11">
        <v>95</v>
      </c>
      <c r="R7" s="29">
        <v>5320.84</v>
      </c>
      <c r="S7" s="29">
        <v>5336.8025200000002</v>
      </c>
      <c r="T7" s="33">
        <f t="shared" si="2"/>
        <v>5384.8337426799999</v>
      </c>
    </row>
    <row r="8" spans="2:20" x14ac:dyDescent="0.2">
      <c r="B8" s="15">
        <v>6</v>
      </c>
      <c r="C8" s="29">
        <v>738.05</v>
      </c>
      <c r="D8" s="29">
        <v>750.26414999999997</v>
      </c>
      <c r="E8" s="33">
        <f t="shared" ref="E8:E32" si="3">D8*$E$33</f>
        <v>757.01652734999993</v>
      </c>
      <c r="G8" s="11">
        <v>36</v>
      </c>
      <c r="H8" s="29">
        <v>2282.81</v>
      </c>
      <c r="I8" s="29">
        <v>2289.65843</v>
      </c>
      <c r="J8" s="33">
        <f t="shared" si="0"/>
        <v>2310.2653558699999</v>
      </c>
      <c r="L8" s="11">
        <v>66</v>
      </c>
      <c r="M8" s="29">
        <v>3827.57</v>
      </c>
      <c r="N8" s="29">
        <v>3839.0527100000004</v>
      </c>
      <c r="O8" s="33">
        <f t="shared" si="1"/>
        <v>3873.6041843899998</v>
      </c>
      <c r="Q8" s="11">
        <v>96</v>
      </c>
      <c r="R8" s="29">
        <v>5372.33</v>
      </c>
      <c r="S8" s="29">
        <v>5388.4469900000004</v>
      </c>
      <c r="T8" s="33">
        <f t="shared" si="2"/>
        <v>5436.9430129100001</v>
      </c>
    </row>
    <row r="9" spans="2:20" x14ac:dyDescent="0.2">
      <c r="B9" s="15">
        <v>7</v>
      </c>
      <c r="C9" s="29">
        <v>789.54</v>
      </c>
      <c r="D9" s="29">
        <v>801.90861999999993</v>
      </c>
      <c r="E9" s="33">
        <f t="shared" si="3"/>
        <v>809.12579757999981</v>
      </c>
      <c r="G9" s="11">
        <v>37</v>
      </c>
      <c r="H9" s="29">
        <v>2334.3000000000002</v>
      </c>
      <c r="I9" s="29">
        <v>2341.3029000000001</v>
      </c>
      <c r="J9" s="33">
        <f t="shared" si="0"/>
        <v>2362.3746261000001</v>
      </c>
      <c r="L9" s="11">
        <v>67</v>
      </c>
      <c r="M9" s="29">
        <v>3879.06</v>
      </c>
      <c r="N9" s="29">
        <v>3890.6971800000001</v>
      </c>
      <c r="O9" s="33">
        <f t="shared" si="1"/>
        <v>3925.7134546199995</v>
      </c>
      <c r="Q9" s="11">
        <v>97</v>
      </c>
      <c r="R9" s="29">
        <v>5423.82</v>
      </c>
      <c r="S9" s="29">
        <v>5440.0914599999996</v>
      </c>
      <c r="T9" s="33">
        <f t="shared" si="2"/>
        <v>5489.0522831399994</v>
      </c>
    </row>
    <row r="10" spans="2:20" x14ac:dyDescent="0.2">
      <c r="B10" s="15">
        <v>8</v>
      </c>
      <c r="C10" s="29">
        <v>837.6</v>
      </c>
      <c r="D10" s="29">
        <v>840.11279999999999</v>
      </c>
      <c r="E10" s="33">
        <f t="shared" si="3"/>
        <v>847.67381519999992</v>
      </c>
      <c r="G10" s="11">
        <v>38</v>
      </c>
      <c r="H10" s="29">
        <v>2385.8000000000002</v>
      </c>
      <c r="I10" s="29">
        <v>2392.9574000000002</v>
      </c>
      <c r="J10" s="33">
        <f t="shared" si="0"/>
        <v>2414.4940166000001</v>
      </c>
      <c r="L10" s="11">
        <v>68</v>
      </c>
      <c r="M10" s="29">
        <v>3930.56</v>
      </c>
      <c r="N10" s="29">
        <v>3942.3516799999998</v>
      </c>
      <c r="O10" s="33">
        <f t="shared" si="1"/>
        <v>3977.8328451199995</v>
      </c>
      <c r="Q10" s="11">
        <v>98</v>
      </c>
      <c r="R10" s="29">
        <v>5475.32</v>
      </c>
      <c r="S10" s="29">
        <v>5491.7459599999993</v>
      </c>
      <c r="T10" s="33">
        <f t="shared" si="2"/>
        <v>5541.1716736399985</v>
      </c>
    </row>
    <row r="11" spans="2:20" x14ac:dyDescent="0.2">
      <c r="B11" s="15">
        <v>9</v>
      </c>
      <c r="C11" s="29">
        <v>892.53</v>
      </c>
      <c r="D11" s="29">
        <v>895.20758999999998</v>
      </c>
      <c r="E11" s="33">
        <f t="shared" si="3"/>
        <v>903.2644583099999</v>
      </c>
      <c r="G11" s="11">
        <v>39</v>
      </c>
      <c r="H11" s="29">
        <v>2437.29</v>
      </c>
      <c r="I11" s="29">
        <v>2444.60187</v>
      </c>
      <c r="J11" s="33">
        <f t="shared" si="0"/>
        <v>2466.6032868299999</v>
      </c>
      <c r="L11" s="11">
        <v>69</v>
      </c>
      <c r="M11" s="29">
        <v>3982.05</v>
      </c>
      <c r="N11" s="29">
        <v>3993.9961500000004</v>
      </c>
      <c r="O11" s="33">
        <f t="shared" si="1"/>
        <v>4029.9421153499998</v>
      </c>
      <c r="Q11" s="11">
        <v>99</v>
      </c>
      <c r="R11" s="29">
        <v>5526.81</v>
      </c>
      <c r="S11" s="29">
        <v>5543.3904300000004</v>
      </c>
      <c r="T11" s="33">
        <f t="shared" si="2"/>
        <v>5593.2809438699996</v>
      </c>
    </row>
    <row r="12" spans="2:20" x14ac:dyDescent="0.2">
      <c r="B12" s="15">
        <v>10</v>
      </c>
      <c r="C12" s="29">
        <v>944.02</v>
      </c>
      <c r="D12" s="29">
        <v>946.85205999999994</v>
      </c>
      <c r="E12" s="33">
        <f t="shared" si="3"/>
        <v>955.37372853999989</v>
      </c>
      <c r="G12" s="11">
        <v>40</v>
      </c>
      <c r="H12" s="29">
        <v>2488.7800000000002</v>
      </c>
      <c r="I12" s="29">
        <v>2496.2463400000001</v>
      </c>
      <c r="J12" s="33">
        <f t="shared" si="0"/>
        <v>2518.7125570600001</v>
      </c>
      <c r="L12" s="11">
        <v>70</v>
      </c>
      <c r="M12" s="29">
        <v>4033.54</v>
      </c>
      <c r="N12" s="29">
        <v>4045.6406200000001</v>
      </c>
      <c r="O12" s="33">
        <f t="shared" si="1"/>
        <v>4082.0513855799995</v>
      </c>
      <c r="Q12" s="11">
        <v>100</v>
      </c>
      <c r="R12" s="29">
        <v>5578.3</v>
      </c>
      <c r="S12" s="29">
        <v>5595.0349000000006</v>
      </c>
      <c r="T12" s="33">
        <f t="shared" si="2"/>
        <v>5645.3902140999999</v>
      </c>
    </row>
    <row r="13" spans="2:20" x14ac:dyDescent="0.2">
      <c r="B13" s="15">
        <v>11</v>
      </c>
      <c r="C13" s="29">
        <v>995.51</v>
      </c>
      <c r="D13" s="29">
        <v>998.49653000000001</v>
      </c>
      <c r="E13" s="33">
        <f t="shared" si="3"/>
        <v>1007.4829987699999</v>
      </c>
      <c r="G13" s="11">
        <v>41</v>
      </c>
      <c r="H13" s="29">
        <v>2540.27</v>
      </c>
      <c r="I13" s="29">
        <v>2547.8908099999999</v>
      </c>
      <c r="J13" s="33">
        <f t="shared" si="0"/>
        <v>2570.8218272899994</v>
      </c>
      <c r="L13" s="11">
        <v>71</v>
      </c>
      <c r="M13" s="29">
        <v>4085.03</v>
      </c>
      <c r="N13" s="29">
        <v>4097.2850900000003</v>
      </c>
      <c r="O13" s="33">
        <f t="shared" si="1"/>
        <v>4134.1606558100002</v>
      </c>
      <c r="Q13" s="11">
        <v>101</v>
      </c>
      <c r="R13" s="29">
        <v>5629.79</v>
      </c>
      <c r="S13" s="29">
        <v>5646.6793699999998</v>
      </c>
      <c r="T13" s="33">
        <f t="shared" si="2"/>
        <v>5697.4994843299992</v>
      </c>
    </row>
    <row r="14" spans="2:20" x14ac:dyDescent="0.2">
      <c r="B14" s="15">
        <v>12</v>
      </c>
      <c r="C14" s="29">
        <v>1047</v>
      </c>
      <c r="D14" s="29">
        <v>1050.1410000000001</v>
      </c>
      <c r="E14" s="33">
        <f t="shared" si="3"/>
        <v>1059.592269</v>
      </c>
      <c r="G14" s="11">
        <v>42</v>
      </c>
      <c r="H14" s="29">
        <v>2591.7600000000002</v>
      </c>
      <c r="I14" s="29">
        <v>2599.5352800000001</v>
      </c>
      <c r="J14" s="33">
        <f t="shared" si="0"/>
        <v>2622.9310975199996</v>
      </c>
      <c r="L14" s="11">
        <v>72</v>
      </c>
      <c r="M14" s="29">
        <v>4136.5200000000004</v>
      </c>
      <c r="N14" s="29">
        <v>4148.9295600000005</v>
      </c>
      <c r="O14" s="33">
        <f t="shared" si="1"/>
        <v>4186.2699260400004</v>
      </c>
      <c r="Q14" s="11">
        <v>102</v>
      </c>
      <c r="R14" s="29">
        <v>5681.28</v>
      </c>
      <c r="S14" s="29">
        <v>5698.32384</v>
      </c>
      <c r="T14" s="33">
        <f t="shared" si="2"/>
        <v>5749.6087545599994</v>
      </c>
    </row>
    <row r="15" spans="2:20" x14ac:dyDescent="0.2">
      <c r="B15" s="15">
        <v>13</v>
      </c>
      <c r="C15" s="29">
        <v>1098.5</v>
      </c>
      <c r="D15" s="29">
        <v>1101.7954999999999</v>
      </c>
      <c r="E15" s="33">
        <f t="shared" si="3"/>
        <v>1111.7116594999998</v>
      </c>
      <c r="G15" s="11">
        <v>43</v>
      </c>
      <c r="H15" s="29">
        <v>2643.26</v>
      </c>
      <c r="I15" s="29">
        <v>2651.1897800000002</v>
      </c>
      <c r="J15" s="33">
        <f t="shared" si="0"/>
        <v>2675.0504880200001</v>
      </c>
      <c r="L15" s="11">
        <v>73</v>
      </c>
      <c r="M15" s="29">
        <v>4188.0200000000004</v>
      </c>
      <c r="N15" s="29">
        <v>4200.5840600000001</v>
      </c>
      <c r="O15" s="33">
        <f t="shared" si="1"/>
        <v>4238.3893165399995</v>
      </c>
      <c r="Q15" s="11">
        <v>103</v>
      </c>
      <c r="R15" s="29">
        <v>5732.78</v>
      </c>
      <c r="S15" s="29">
        <v>5749.9783399999997</v>
      </c>
      <c r="T15" s="33">
        <f t="shared" si="2"/>
        <v>5801.7281450599994</v>
      </c>
    </row>
    <row r="16" spans="2:20" x14ac:dyDescent="0.2">
      <c r="B16" s="15">
        <v>14</v>
      </c>
      <c r="C16" s="29">
        <v>1149.99</v>
      </c>
      <c r="D16" s="29">
        <v>1153.4399699999999</v>
      </c>
      <c r="E16" s="33">
        <f t="shared" si="3"/>
        <v>1163.8209297299998</v>
      </c>
      <c r="G16" s="11">
        <v>44</v>
      </c>
      <c r="H16" s="29">
        <v>2694.75</v>
      </c>
      <c r="I16" s="29">
        <v>2702.8342499999999</v>
      </c>
      <c r="J16" s="33">
        <f t="shared" si="0"/>
        <v>2727.1597582499994</v>
      </c>
      <c r="L16" s="11">
        <v>74</v>
      </c>
      <c r="M16" s="29">
        <v>4239.51</v>
      </c>
      <c r="N16" s="29">
        <v>4252.2285300000003</v>
      </c>
      <c r="O16" s="33">
        <f t="shared" si="1"/>
        <v>4290.4985867699997</v>
      </c>
      <c r="Q16" s="11">
        <v>104</v>
      </c>
      <c r="R16" s="29">
        <v>5784.27</v>
      </c>
      <c r="S16" s="29">
        <v>5801.6228100000008</v>
      </c>
      <c r="T16" s="33">
        <f t="shared" si="2"/>
        <v>5853.8374152900005</v>
      </c>
    </row>
    <row r="17" spans="2:20" x14ac:dyDescent="0.2">
      <c r="B17" s="15">
        <v>15</v>
      </c>
      <c r="C17" s="29">
        <v>1201.48</v>
      </c>
      <c r="D17" s="29">
        <v>1205.0844400000001</v>
      </c>
      <c r="E17" s="33">
        <f t="shared" si="3"/>
        <v>1215.93019996</v>
      </c>
      <c r="G17" s="11">
        <v>45</v>
      </c>
      <c r="H17" s="29">
        <v>2746.24</v>
      </c>
      <c r="I17" s="29">
        <v>2754.4787199999996</v>
      </c>
      <c r="J17" s="33">
        <f t="shared" si="0"/>
        <v>2779.2690284799992</v>
      </c>
      <c r="L17" s="11">
        <v>75</v>
      </c>
      <c r="M17" s="29">
        <v>4291</v>
      </c>
      <c r="N17" s="29">
        <v>4303.8729999999996</v>
      </c>
      <c r="O17" s="33">
        <f t="shared" si="1"/>
        <v>4342.6078569999991</v>
      </c>
      <c r="Q17" s="11">
        <v>105</v>
      </c>
      <c r="R17" s="29">
        <v>5835.76</v>
      </c>
      <c r="S17" s="29">
        <v>5853.26728</v>
      </c>
      <c r="T17" s="33">
        <f t="shared" si="2"/>
        <v>5905.9466855199998</v>
      </c>
    </row>
    <row r="18" spans="2:20" x14ac:dyDescent="0.2">
      <c r="B18" s="15">
        <v>16</v>
      </c>
      <c r="C18" s="29">
        <v>1252.97</v>
      </c>
      <c r="D18" s="29">
        <v>1256.72891</v>
      </c>
      <c r="E18" s="33">
        <f t="shared" si="3"/>
        <v>1268.03947019</v>
      </c>
      <c r="G18" s="11">
        <v>46</v>
      </c>
      <c r="H18" s="29">
        <v>2797.73</v>
      </c>
      <c r="I18" s="29">
        <v>2806.1231899999998</v>
      </c>
      <c r="J18" s="33">
        <f t="shared" si="0"/>
        <v>2831.3782987099994</v>
      </c>
      <c r="L18" s="11">
        <v>76</v>
      </c>
      <c r="M18" s="29">
        <v>4342.49</v>
      </c>
      <c r="N18" s="29">
        <v>4355.5174699999998</v>
      </c>
      <c r="O18" s="33">
        <f t="shared" si="1"/>
        <v>4394.7171272299993</v>
      </c>
      <c r="Q18" s="11">
        <v>106</v>
      </c>
      <c r="R18" s="29">
        <v>5887.25</v>
      </c>
      <c r="S18" s="29">
        <v>5904.9117500000002</v>
      </c>
      <c r="T18" s="33">
        <f t="shared" si="2"/>
        <v>5958.0559557499992</v>
      </c>
    </row>
    <row r="19" spans="2:20" x14ac:dyDescent="0.2">
      <c r="B19" s="15">
        <v>17</v>
      </c>
      <c r="C19" s="29">
        <v>1304.46</v>
      </c>
      <c r="D19" s="29">
        <v>1308.37338</v>
      </c>
      <c r="E19" s="33">
        <f t="shared" si="3"/>
        <v>1320.14874042</v>
      </c>
      <c r="G19" s="11">
        <v>47</v>
      </c>
      <c r="H19" s="29">
        <v>2849.22</v>
      </c>
      <c r="I19" s="29">
        <v>2857.76766</v>
      </c>
      <c r="J19" s="33">
        <f t="shared" si="0"/>
        <v>2883.4875689399996</v>
      </c>
      <c r="L19" s="11">
        <v>77</v>
      </c>
      <c r="M19" s="29">
        <v>4393.9799999999996</v>
      </c>
      <c r="N19" s="29">
        <v>4407.16194</v>
      </c>
      <c r="O19" s="33">
        <f t="shared" si="1"/>
        <v>4446.8263974599995</v>
      </c>
      <c r="Q19" s="11">
        <v>107</v>
      </c>
      <c r="R19" s="29">
        <v>5938.74</v>
      </c>
      <c r="S19" s="29">
        <v>5956.5562199999995</v>
      </c>
      <c r="T19" s="33">
        <f t="shared" si="2"/>
        <v>6010.1652259799985</v>
      </c>
    </row>
    <row r="20" spans="2:20" x14ac:dyDescent="0.2">
      <c r="B20" s="15">
        <v>18</v>
      </c>
      <c r="C20" s="29">
        <v>1355.96</v>
      </c>
      <c r="D20" s="29">
        <v>1360.0278800000001</v>
      </c>
      <c r="E20" s="33">
        <f t="shared" si="3"/>
        <v>1372.26813092</v>
      </c>
      <c r="G20" s="11">
        <v>48</v>
      </c>
      <c r="H20" s="29">
        <v>2900.72</v>
      </c>
      <c r="I20" s="29">
        <v>2909.4221599999996</v>
      </c>
      <c r="J20" s="33">
        <f t="shared" si="0"/>
        <v>2935.6069594399992</v>
      </c>
      <c r="L20" s="11">
        <v>78</v>
      </c>
      <c r="M20" s="29">
        <v>4445.4799999999996</v>
      </c>
      <c r="N20" s="29">
        <v>4458.8164399999996</v>
      </c>
      <c r="O20" s="33">
        <f t="shared" si="1"/>
        <v>4498.9457879599995</v>
      </c>
      <c r="Q20" s="11">
        <v>108</v>
      </c>
      <c r="R20" s="29">
        <v>5990.24</v>
      </c>
      <c r="S20" s="29">
        <v>6008.21072</v>
      </c>
      <c r="T20" s="33">
        <f t="shared" si="2"/>
        <v>6062.2846164799994</v>
      </c>
    </row>
    <row r="21" spans="2:20" x14ac:dyDescent="0.2">
      <c r="B21" s="15">
        <v>19</v>
      </c>
      <c r="C21" s="29">
        <v>1407.45</v>
      </c>
      <c r="D21" s="29">
        <v>1411.6723500000001</v>
      </c>
      <c r="E21" s="33">
        <f t="shared" si="3"/>
        <v>1424.37740115</v>
      </c>
      <c r="G21" s="11">
        <v>49</v>
      </c>
      <c r="H21" s="29">
        <v>2952.21</v>
      </c>
      <c r="I21" s="29">
        <v>2961.0666300000003</v>
      </c>
      <c r="J21" s="33">
        <f t="shared" si="0"/>
        <v>2987.7162296699998</v>
      </c>
      <c r="L21" s="11">
        <v>79</v>
      </c>
      <c r="M21" s="29">
        <v>4496.97</v>
      </c>
      <c r="N21" s="29">
        <v>4510.4609100000007</v>
      </c>
      <c r="O21" s="33">
        <f t="shared" si="1"/>
        <v>4551.0550581900006</v>
      </c>
      <c r="Q21" s="11">
        <v>109</v>
      </c>
      <c r="R21" s="29">
        <v>6041.73</v>
      </c>
      <c r="S21" s="29">
        <v>6059.8551899999993</v>
      </c>
      <c r="T21" s="33">
        <f t="shared" si="2"/>
        <v>6114.3938867099987</v>
      </c>
    </row>
    <row r="22" spans="2:20" x14ac:dyDescent="0.2">
      <c r="B22" s="15">
        <v>20</v>
      </c>
      <c r="C22" s="29">
        <v>1458.94</v>
      </c>
      <c r="D22" s="29">
        <v>1463.31682</v>
      </c>
      <c r="E22" s="33">
        <f t="shared" si="3"/>
        <v>1476.48667138</v>
      </c>
      <c r="G22" s="11">
        <v>50</v>
      </c>
      <c r="H22" s="29">
        <v>3003.7</v>
      </c>
      <c r="I22" s="29">
        <v>3012.7111</v>
      </c>
      <c r="J22" s="33">
        <f t="shared" si="0"/>
        <v>3039.8254998999996</v>
      </c>
      <c r="L22" s="11">
        <v>80</v>
      </c>
      <c r="M22" s="29">
        <v>4548.46</v>
      </c>
      <c r="N22" s="29">
        <v>4562.10538</v>
      </c>
      <c r="O22" s="33">
        <f t="shared" si="1"/>
        <v>4603.1643284199999</v>
      </c>
      <c r="Q22" s="11">
        <v>110</v>
      </c>
      <c r="R22" s="29">
        <v>6093.22</v>
      </c>
      <c r="S22" s="29">
        <v>6111.4996600000004</v>
      </c>
      <c r="T22" s="33">
        <f t="shared" si="2"/>
        <v>6166.5031569399998</v>
      </c>
    </row>
    <row r="23" spans="2:20" x14ac:dyDescent="0.2">
      <c r="B23" s="15">
        <v>21</v>
      </c>
      <c r="C23" s="29">
        <v>1510.43</v>
      </c>
      <c r="D23" s="29">
        <v>1514.96129</v>
      </c>
      <c r="E23" s="33">
        <f t="shared" si="3"/>
        <v>1528.5959416099997</v>
      </c>
      <c r="G23" s="11">
        <v>51</v>
      </c>
      <c r="H23" s="29">
        <v>3055.19</v>
      </c>
      <c r="I23" s="29">
        <v>3064.3555700000002</v>
      </c>
      <c r="J23" s="33">
        <f t="shared" si="0"/>
        <v>3091.9347701299998</v>
      </c>
      <c r="L23" s="11">
        <v>81</v>
      </c>
      <c r="M23" s="29">
        <v>4599.95</v>
      </c>
      <c r="N23" s="29">
        <v>4613.7498500000002</v>
      </c>
      <c r="O23" s="33">
        <f t="shared" si="1"/>
        <v>4655.2735986499993</v>
      </c>
      <c r="Q23" s="11">
        <v>111</v>
      </c>
      <c r="R23" s="29">
        <v>6144.71</v>
      </c>
      <c r="S23" s="29">
        <v>6163.1441299999997</v>
      </c>
      <c r="T23" s="33">
        <f t="shared" si="2"/>
        <v>6218.6124271699991</v>
      </c>
    </row>
    <row r="24" spans="2:20" x14ac:dyDescent="0.2">
      <c r="B24" s="15">
        <v>22</v>
      </c>
      <c r="C24" s="29">
        <v>1561.92</v>
      </c>
      <c r="D24" s="29">
        <v>1566.6057600000001</v>
      </c>
      <c r="E24" s="33">
        <f t="shared" si="3"/>
        <v>1580.7052118399999</v>
      </c>
      <c r="G24" s="11">
        <v>52</v>
      </c>
      <c r="H24" s="29">
        <v>3106.68</v>
      </c>
      <c r="I24" s="29">
        <v>3116.0000399999999</v>
      </c>
      <c r="J24" s="33">
        <f t="shared" si="0"/>
        <v>3144.0440403599996</v>
      </c>
      <c r="L24" s="11">
        <v>82</v>
      </c>
      <c r="M24" s="29">
        <v>4651.4399999999996</v>
      </c>
      <c r="N24" s="29">
        <v>4665.3943199999994</v>
      </c>
      <c r="O24" s="33">
        <f t="shared" si="1"/>
        <v>4707.3828688799986</v>
      </c>
      <c r="Q24" s="11">
        <v>112</v>
      </c>
      <c r="R24" s="29">
        <v>6196.2</v>
      </c>
      <c r="S24" s="29">
        <v>6214.7885999999999</v>
      </c>
      <c r="T24" s="33">
        <f t="shared" si="2"/>
        <v>6270.7216973999994</v>
      </c>
    </row>
    <row r="25" spans="2:20" x14ac:dyDescent="0.2">
      <c r="B25" s="15">
        <v>23</v>
      </c>
      <c r="C25" s="29">
        <v>1613.42</v>
      </c>
      <c r="D25" s="29">
        <v>1618.26026</v>
      </c>
      <c r="E25" s="33">
        <f t="shared" si="3"/>
        <v>1632.82460234</v>
      </c>
      <c r="G25" s="11">
        <v>53</v>
      </c>
      <c r="H25" s="29">
        <v>3158.18</v>
      </c>
      <c r="I25" s="29">
        <v>3167.65454</v>
      </c>
      <c r="J25" s="33">
        <f t="shared" si="0"/>
        <v>3196.1634308599996</v>
      </c>
      <c r="L25" s="11">
        <v>83</v>
      </c>
      <c r="M25" s="29">
        <v>4702.9399999999996</v>
      </c>
      <c r="N25" s="29">
        <v>4717.04882</v>
      </c>
      <c r="O25" s="33">
        <f t="shared" si="1"/>
        <v>4759.5022593799995</v>
      </c>
      <c r="Q25" s="11">
        <v>113</v>
      </c>
      <c r="R25" s="29">
        <v>6247.7</v>
      </c>
      <c r="S25" s="29">
        <v>6266.4430999999995</v>
      </c>
      <c r="T25" s="33">
        <f t="shared" si="2"/>
        <v>6322.8410878999985</v>
      </c>
    </row>
    <row r="26" spans="2:20" x14ac:dyDescent="0.2">
      <c r="B26" s="15">
        <v>24</v>
      </c>
      <c r="C26" s="29">
        <v>1664.91</v>
      </c>
      <c r="D26" s="29">
        <v>1669.90473</v>
      </c>
      <c r="E26" s="33">
        <f t="shared" si="3"/>
        <v>1684.9338725699997</v>
      </c>
      <c r="G26" s="11">
        <v>54</v>
      </c>
      <c r="H26" s="29">
        <v>3209.67</v>
      </c>
      <c r="I26" s="29">
        <v>3219.2990100000002</v>
      </c>
      <c r="J26" s="33">
        <f t="shared" si="0"/>
        <v>3248.2727010899998</v>
      </c>
      <c r="L26" s="11">
        <v>84</v>
      </c>
      <c r="M26" s="29">
        <v>4754.43</v>
      </c>
      <c r="N26" s="29">
        <v>4768.6932900000002</v>
      </c>
      <c r="O26" s="33">
        <f t="shared" si="1"/>
        <v>4811.6115296099997</v>
      </c>
      <c r="Q26" s="11">
        <v>114</v>
      </c>
      <c r="R26" s="29">
        <v>6299.19</v>
      </c>
      <c r="S26" s="29">
        <v>6318.0875699999997</v>
      </c>
      <c r="T26" s="33">
        <f t="shared" si="2"/>
        <v>6374.9503581299987</v>
      </c>
    </row>
    <row r="27" spans="2:20" ht="16" thickBot="1" x14ac:dyDescent="0.25">
      <c r="B27" s="15">
        <v>25</v>
      </c>
      <c r="C27" s="29">
        <v>1716.4</v>
      </c>
      <c r="D27" s="29">
        <v>1721.5492000000002</v>
      </c>
      <c r="E27" s="33">
        <f t="shared" si="3"/>
        <v>1737.0431427999999</v>
      </c>
      <c r="G27" s="11">
        <v>55</v>
      </c>
      <c r="H27" s="29">
        <v>3261.26</v>
      </c>
      <c r="I27" s="29">
        <v>3271.0437800000004</v>
      </c>
      <c r="J27" s="33">
        <f t="shared" si="0"/>
        <v>3300.4831740200002</v>
      </c>
      <c r="L27" s="11">
        <v>85</v>
      </c>
      <c r="M27" s="29">
        <v>4805.92</v>
      </c>
      <c r="N27" s="29">
        <v>4820.3377600000003</v>
      </c>
      <c r="O27" s="33">
        <f t="shared" si="1"/>
        <v>4863.7207998399999</v>
      </c>
      <c r="Q27" s="12">
        <v>115</v>
      </c>
      <c r="R27" s="32">
        <v>6350.68</v>
      </c>
      <c r="S27" s="32">
        <v>6369.7320399999999</v>
      </c>
      <c r="T27" s="34">
        <f t="shared" si="2"/>
        <v>6427.0596283599989</v>
      </c>
    </row>
    <row r="28" spans="2:20" x14ac:dyDescent="0.2">
      <c r="B28" s="15">
        <v>26</v>
      </c>
      <c r="C28" s="29">
        <v>1767.89</v>
      </c>
      <c r="D28" s="29">
        <v>1773.1936700000001</v>
      </c>
      <c r="E28" s="33">
        <f t="shared" si="3"/>
        <v>1789.1524130299999</v>
      </c>
      <c r="G28" s="11">
        <v>56</v>
      </c>
      <c r="H28" s="29">
        <v>3312.65</v>
      </c>
      <c r="I28" s="29">
        <v>3322.5879500000001</v>
      </c>
      <c r="J28" s="33">
        <f t="shared" si="0"/>
        <v>3352.4912415499998</v>
      </c>
      <c r="L28" s="11">
        <v>86</v>
      </c>
      <c r="M28" s="29">
        <v>4857.41</v>
      </c>
      <c r="N28" s="29">
        <v>4871.9822299999996</v>
      </c>
      <c r="O28" s="33">
        <f t="shared" si="1"/>
        <v>4915.8300700699992</v>
      </c>
    </row>
    <row r="29" spans="2:20" x14ac:dyDescent="0.2">
      <c r="B29" s="15">
        <v>27</v>
      </c>
      <c r="C29" s="29">
        <v>1819.38</v>
      </c>
      <c r="D29" s="29">
        <v>1824.8381400000001</v>
      </c>
      <c r="E29" s="33">
        <f t="shared" si="3"/>
        <v>1841.2616832599999</v>
      </c>
      <c r="G29" s="11">
        <v>57</v>
      </c>
      <c r="H29" s="29">
        <v>3364.14</v>
      </c>
      <c r="I29" s="29">
        <v>3374.2324199999998</v>
      </c>
      <c r="J29" s="33">
        <f t="shared" si="0"/>
        <v>3404.6005117799996</v>
      </c>
      <c r="L29" s="11">
        <v>87</v>
      </c>
      <c r="M29" s="29">
        <v>4908.8999999999996</v>
      </c>
      <c r="N29" s="29">
        <v>4923.6266999999998</v>
      </c>
      <c r="O29" s="33">
        <f t="shared" si="1"/>
        <v>4967.9393402999995</v>
      </c>
    </row>
    <row r="30" spans="2:20" x14ac:dyDescent="0.2">
      <c r="B30" s="15">
        <v>28</v>
      </c>
      <c r="C30" s="29">
        <v>1870.88</v>
      </c>
      <c r="D30" s="29">
        <v>1876.4926400000002</v>
      </c>
      <c r="E30" s="33">
        <f t="shared" si="3"/>
        <v>1893.3810737599999</v>
      </c>
      <c r="G30" s="11">
        <v>58</v>
      </c>
      <c r="H30" s="29">
        <v>3415.64</v>
      </c>
      <c r="I30" s="29">
        <v>3425.8869199999999</v>
      </c>
      <c r="J30" s="33">
        <f t="shared" si="0"/>
        <v>3456.7199022799996</v>
      </c>
      <c r="L30" s="11">
        <v>88</v>
      </c>
      <c r="M30" s="29">
        <v>4960.3999999999996</v>
      </c>
      <c r="N30" s="29">
        <v>4975.2811999999994</v>
      </c>
      <c r="O30" s="33">
        <f t="shared" si="1"/>
        <v>5020.0587307999986</v>
      </c>
      <c r="Q30" t="s">
        <v>5</v>
      </c>
    </row>
    <row r="31" spans="2:20" x14ac:dyDescent="0.2">
      <c r="B31" s="15">
        <v>29</v>
      </c>
      <c r="C31" s="29">
        <v>1922.37</v>
      </c>
      <c r="D31" s="29">
        <v>1928.1371099999999</v>
      </c>
      <c r="E31" s="33">
        <f t="shared" si="3"/>
        <v>1945.4903439899997</v>
      </c>
      <c r="G31" s="11">
        <v>59</v>
      </c>
      <c r="H31" s="29">
        <v>3467.13</v>
      </c>
      <c r="I31" s="29">
        <v>3477.5313900000001</v>
      </c>
      <c r="J31" s="33">
        <f t="shared" si="0"/>
        <v>3508.8291725099998</v>
      </c>
      <c r="L31" s="11">
        <v>89</v>
      </c>
      <c r="M31" s="29">
        <v>5011.8900000000003</v>
      </c>
      <c r="N31" s="29">
        <v>5026.9256700000005</v>
      </c>
      <c r="O31" s="33">
        <f t="shared" si="1"/>
        <v>5072.1680010299997</v>
      </c>
      <c r="Q31" s="30" t="s">
        <v>6</v>
      </c>
    </row>
    <row r="32" spans="2:20" ht="16" thickBot="1" x14ac:dyDescent="0.25">
      <c r="B32" s="17">
        <v>30</v>
      </c>
      <c r="C32" s="32">
        <v>1973.86</v>
      </c>
      <c r="D32" s="32">
        <v>1979.7815799999998</v>
      </c>
      <c r="E32" s="34">
        <f t="shared" si="3"/>
        <v>1997.5996142199997</v>
      </c>
      <c r="G32" s="12">
        <v>60</v>
      </c>
      <c r="H32" s="32">
        <v>3518.62</v>
      </c>
      <c r="I32" s="32">
        <v>3529.1758599999998</v>
      </c>
      <c r="J32" s="34">
        <f t="shared" si="0"/>
        <v>3560.9384427399996</v>
      </c>
      <c r="L32" s="12">
        <v>90</v>
      </c>
      <c r="M32" s="32">
        <v>5063.38</v>
      </c>
      <c r="N32" s="32">
        <v>5078.5701399999998</v>
      </c>
      <c r="O32" s="34">
        <f t="shared" si="1"/>
        <v>5124.277271259999</v>
      </c>
    </row>
    <row r="33" spans="2:15" ht="33" customHeight="1" x14ac:dyDescent="0.2">
      <c r="B33" s="38" t="s">
        <v>12</v>
      </c>
      <c r="C33" s="38"/>
      <c r="D33" s="38"/>
      <c r="E33" s="35">
        <v>1.0089999999999999</v>
      </c>
      <c r="F33" s="31"/>
      <c r="G33" s="31"/>
      <c r="H33" s="31"/>
      <c r="I33" s="31"/>
      <c r="J33" s="31"/>
      <c r="K33" s="31"/>
      <c r="L33" s="31"/>
      <c r="M33" s="31"/>
      <c r="N33" s="31"/>
      <c r="O33" s="28"/>
    </row>
  </sheetData>
  <mergeCells count="2">
    <mergeCell ref="C3:E6"/>
    <mergeCell ref="B33:D33"/>
  </mergeCells>
  <hyperlinks>
    <hyperlink ref="Q31" r:id="rId1" xr:uid="{05D2EAEB-83D1-47C7-B926-4112CD6595DC}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3F51D-F128-4351-8C40-F1E9C07F3E40}">
  <dimension ref="B1:V33"/>
  <sheetViews>
    <sheetView showGridLines="0" zoomScale="76" zoomScaleNormal="76" workbookViewId="0">
      <selection activeCell="Y18" sqref="Y18"/>
    </sheetView>
  </sheetViews>
  <sheetFormatPr baseColWidth="10" defaultColWidth="8.83203125" defaultRowHeight="15" x14ac:dyDescent="0.2"/>
  <cols>
    <col min="2" max="2" width="15.1640625" customWidth="1"/>
    <col min="3" max="3" width="11" customWidth="1"/>
    <col min="4" max="4" width="10.5" customWidth="1"/>
    <col min="5" max="6" width="10.33203125" customWidth="1"/>
    <col min="7" max="7" width="9.83203125" customWidth="1"/>
    <col min="8" max="8" width="1.5" customWidth="1"/>
    <col min="9" max="9" width="15.5" customWidth="1"/>
    <col min="10" max="10" width="10.6640625" customWidth="1"/>
    <col min="11" max="11" width="10.5" customWidth="1"/>
    <col min="12" max="12" width="11.33203125" customWidth="1"/>
    <col min="13" max="13" width="1.5" customWidth="1"/>
    <col min="14" max="14" width="15.5" customWidth="1"/>
    <col min="15" max="15" width="12.33203125" customWidth="1"/>
    <col min="16" max="16" width="10.1640625" customWidth="1"/>
    <col min="17" max="17" width="10.5" customWidth="1"/>
    <col min="18" max="18" width="1.5" customWidth="1"/>
    <col min="19" max="19" width="14.83203125" customWidth="1"/>
    <col min="20" max="20" width="10.83203125" customWidth="1"/>
    <col min="21" max="21" width="9.83203125" customWidth="1"/>
    <col min="22" max="22" width="9.33203125" customWidth="1"/>
    <col min="23" max="23" width="1.5" customWidth="1"/>
  </cols>
  <sheetData>
    <row r="1" spans="2:22" ht="16" thickBot="1" x14ac:dyDescent="0.25"/>
    <row r="2" spans="2:22" s="1" customFormat="1" ht="49" thickBot="1" x14ac:dyDescent="0.25">
      <c r="B2" s="3" t="s">
        <v>4</v>
      </c>
      <c r="C2" s="4" t="s">
        <v>1</v>
      </c>
      <c r="D2" s="4" t="s">
        <v>2</v>
      </c>
      <c r="E2" s="4" t="s">
        <v>3</v>
      </c>
      <c r="F2" s="4" t="s">
        <v>8</v>
      </c>
      <c r="G2" s="5" t="s">
        <v>9</v>
      </c>
      <c r="I2" s="3" t="s">
        <v>4</v>
      </c>
      <c r="J2" s="4" t="s">
        <v>1</v>
      </c>
      <c r="K2" s="4" t="s">
        <v>2</v>
      </c>
      <c r="L2" s="5" t="s">
        <v>7</v>
      </c>
      <c r="N2" s="3" t="s">
        <v>4</v>
      </c>
      <c r="O2" s="4" t="s">
        <v>1</v>
      </c>
      <c r="P2" s="4" t="s">
        <v>2</v>
      </c>
      <c r="Q2" s="5" t="s">
        <v>7</v>
      </c>
      <c r="S2" s="3" t="s">
        <v>4</v>
      </c>
      <c r="T2" s="4" t="s">
        <v>1</v>
      </c>
      <c r="U2" s="4" t="s">
        <v>2</v>
      </c>
      <c r="V2" s="5" t="s">
        <v>7</v>
      </c>
    </row>
    <row r="3" spans="2:22" x14ac:dyDescent="0.2">
      <c r="B3" s="15">
        <v>1</v>
      </c>
      <c r="C3" s="39" t="s">
        <v>0</v>
      </c>
      <c r="D3" s="40"/>
      <c r="E3" s="41"/>
      <c r="F3" s="21"/>
      <c r="G3" s="16"/>
      <c r="I3" s="10">
        <v>31</v>
      </c>
      <c r="J3" s="7">
        <v>2025.35</v>
      </c>
      <c r="K3" s="7">
        <f>J3*0.003</f>
        <v>6.0760499999999995</v>
      </c>
      <c r="L3" s="13">
        <f>J3+K3</f>
        <v>2031.4260499999998</v>
      </c>
      <c r="N3" s="10">
        <v>61</v>
      </c>
      <c r="O3" s="7">
        <v>3570.11</v>
      </c>
      <c r="P3" s="7">
        <f>O3*0.003</f>
        <v>10.710330000000001</v>
      </c>
      <c r="Q3" s="13">
        <f>O3+P3</f>
        <v>3580.82033</v>
      </c>
      <c r="S3" s="10">
        <v>91</v>
      </c>
      <c r="T3" s="7">
        <v>5114.87</v>
      </c>
      <c r="U3" s="7">
        <f>T3*0.003</f>
        <v>15.344609999999999</v>
      </c>
      <c r="V3" s="13">
        <f>T3+U3</f>
        <v>5130.21461</v>
      </c>
    </row>
    <row r="4" spans="2:22" x14ac:dyDescent="0.2">
      <c r="B4" s="15">
        <v>2</v>
      </c>
      <c r="C4" s="42"/>
      <c r="D4" s="43"/>
      <c r="E4" s="44"/>
      <c r="F4" s="22"/>
      <c r="G4" s="16"/>
      <c r="I4" s="11">
        <v>32</v>
      </c>
      <c r="J4" s="2">
        <v>2076.84</v>
      </c>
      <c r="K4" s="2">
        <f t="shared" ref="K4:K32" si="0">J4*0.003</f>
        <v>6.2305200000000003</v>
      </c>
      <c r="L4" s="8">
        <f t="shared" ref="L4:L32" si="1">J4+K4</f>
        <v>2083.0705200000002</v>
      </c>
      <c r="N4" s="11">
        <v>62</v>
      </c>
      <c r="O4" s="2">
        <v>3621.6</v>
      </c>
      <c r="P4" s="2">
        <f t="shared" ref="P4:P32" si="2">O4*0.003</f>
        <v>10.864800000000001</v>
      </c>
      <c r="Q4" s="8">
        <f t="shared" ref="Q4:Q32" si="3">O4+P4</f>
        <v>3632.4647999999997</v>
      </c>
      <c r="S4" s="11">
        <v>92</v>
      </c>
      <c r="T4" s="2">
        <v>5166.3599999999997</v>
      </c>
      <c r="U4" s="2">
        <f t="shared" ref="U4:U27" si="4">T4*0.003</f>
        <v>15.499079999999999</v>
      </c>
      <c r="V4" s="8">
        <f t="shared" ref="V4:V26" si="5">T4+U4</f>
        <v>5181.8590799999993</v>
      </c>
    </row>
    <row r="5" spans="2:22" x14ac:dyDescent="0.2">
      <c r="B5" s="15">
        <v>3</v>
      </c>
      <c r="C5" s="42"/>
      <c r="D5" s="43"/>
      <c r="E5" s="44"/>
      <c r="F5" s="22"/>
      <c r="G5" s="16"/>
      <c r="I5" s="11">
        <v>33</v>
      </c>
      <c r="J5" s="2">
        <v>2128.34</v>
      </c>
      <c r="K5" s="2">
        <f t="shared" si="0"/>
        <v>6.3850200000000008</v>
      </c>
      <c r="L5" s="8">
        <f t="shared" si="1"/>
        <v>2134.7250200000003</v>
      </c>
      <c r="N5" s="11">
        <v>63</v>
      </c>
      <c r="O5" s="2">
        <v>3673.1</v>
      </c>
      <c r="P5" s="2">
        <f t="shared" si="2"/>
        <v>11.019299999999999</v>
      </c>
      <c r="Q5" s="8">
        <f t="shared" si="3"/>
        <v>3684.1192999999998</v>
      </c>
      <c r="S5" s="11">
        <v>93</v>
      </c>
      <c r="T5" s="2">
        <v>5217.8599999999997</v>
      </c>
      <c r="U5" s="2">
        <f t="shared" si="4"/>
        <v>15.65358</v>
      </c>
      <c r="V5" s="8">
        <f t="shared" si="5"/>
        <v>5233.5135799999998</v>
      </c>
    </row>
    <row r="6" spans="2:22" x14ac:dyDescent="0.2">
      <c r="B6" s="15">
        <v>4</v>
      </c>
      <c r="C6" s="18">
        <v>635.07000000000005</v>
      </c>
      <c r="D6" s="20">
        <v>10</v>
      </c>
      <c r="E6" s="19">
        <f>C6+D6</f>
        <v>645.07000000000005</v>
      </c>
      <c r="F6" s="23">
        <f>G6-E6</f>
        <v>19.92999999999995</v>
      </c>
      <c r="G6" s="8">
        <v>665</v>
      </c>
      <c r="I6" s="11">
        <v>34</v>
      </c>
      <c r="J6" s="2">
        <v>2179.83</v>
      </c>
      <c r="K6" s="2">
        <f t="shared" si="0"/>
        <v>6.5394899999999998</v>
      </c>
      <c r="L6" s="8">
        <f t="shared" si="1"/>
        <v>2186.36949</v>
      </c>
      <c r="N6" s="11">
        <v>64</v>
      </c>
      <c r="O6" s="2">
        <v>3724.59</v>
      </c>
      <c r="P6" s="2">
        <f t="shared" si="2"/>
        <v>11.173770000000001</v>
      </c>
      <c r="Q6" s="8">
        <f t="shared" si="3"/>
        <v>3735.76377</v>
      </c>
      <c r="S6" s="11">
        <v>94</v>
      </c>
      <c r="T6" s="2">
        <v>5269.35</v>
      </c>
      <c r="U6" s="2">
        <f t="shared" si="4"/>
        <v>15.808050000000001</v>
      </c>
      <c r="V6" s="8">
        <f t="shared" si="5"/>
        <v>5285.15805</v>
      </c>
    </row>
    <row r="7" spans="2:22" x14ac:dyDescent="0.2">
      <c r="B7" s="15">
        <v>5</v>
      </c>
      <c r="C7" s="18">
        <v>683.13</v>
      </c>
      <c r="D7" s="2">
        <v>10</v>
      </c>
      <c r="E7" s="19">
        <f t="shared" ref="E7:E32" si="6">C7+D7</f>
        <v>693.13</v>
      </c>
      <c r="F7" s="23">
        <v>10</v>
      </c>
      <c r="G7" s="8">
        <f>E7+F7</f>
        <v>703.13</v>
      </c>
      <c r="I7" s="11">
        <v>35</v>
      </c>
      <c r="J7" s="2">
        <v>2231.3200000000002</v>
      </c>
      <c r="K7" s="2">
        <f t="shared" si="0"/>
        <v>6.6939600000000006</v>
      </c>
      <c r="L7" s="8">
        <f t="shared" si="1"/>
        <v>2238.0139600000002</v>
      </c>
      <c r="N7" s="11">
        <v>65</v>
      </c>
      <c r="O7" s="2">
        <v>3776.08</v>
      </c>
      <c r="P7" s="2">
        <f t="shared" si="2"/>
        <v>11.328239999999999</v>
      </c>
      <c r="Q7" s="8">
        <f t="shared" si="3"/>
        <v>3787.4082399999998</v>
      </c>
      <c r="S7" s="11">
        <v>95</v>
      </c>
      <c r="T7" s="2">
        <v>5320.84</v>
      </c>
      <c r="U7" s="2">
        <f t="shared" si="4"/>
        <v>15.962520000000001</v>
      </c>
      <c r="V7" s="8">
        <f t="shared" si="5"/>
        <v>5336.8025200000002</v>
      </c>
    </row>
    <row r="8" spans="2:22" x14ac:dyDescent="0.2">
      <c r="B8" s="15">
        <v>6</v>
      </c>
      <c r="C8" s="18">
        <v>738.05</v>
      </c>
      <c r="D8" s="2">
        <f>C8*0.003</f>
        <v>2.2141500000000001</v>
      </c>
      <c r="E8" s="19">
        <f t="shared" si="6"/>
        <v>740.26414999999997</v>
      </c>
      <c r="F8" s="23">
        <v>10</v>
      </c>
      <c r="G8" s="8">
        <f t="shared" ref="G8:G9" si="7">E8+F8</f>
        <v>750.26414999999997</v>
      </c>
      <c r="I8" s="11">
        <v>36</v>
      </c>
      <c r="J8" s="2">
        <v>2282.81</v>
      </c>
      <c r="K8" s="2">
        <f t="shared" si="0"/>
        <v>6.8484299999999996</v>
      </c>
      <c r="L8" s="8">
        <f t="shared" si="1"/>
        <v>2289.65843</v>
      </c>
      <c r="N8" s="11">
        <v>66</v>
      </c>
      <c r="O8" s="2">
        <v>3827.57</v>
      </c>
      <c r="P8" s="2">
        <f t="shared" si="2"/>
        <v>11.482710000000001</v>
      </c>
      <c r="Q8" s="8">
        <f t="shared" si="3"/>
        <v>3839.0527100000004</v>
      </c>
      <c r="S8" s="11">
        <v>96</v>
      </c>
      <c r="T8" s="2">
        <v>5372.33</v>
      </c>
      <c r="U8" s="2">
        <f t="shared" si="4"/>
        <v>16.116990000000001</v>
      </c>
      <c r="V8" s="8">
        <f t="shared" si="5"/>
        <v>5388.4469900000004</v>
      </c>
    </row>
    <row r="9" spans="2:22" x14ac:dyDescent="0.2">
      <c r="B9" s="15">
        <v>7</v>
      </c>
      <c r="C9" s="18">
        <v>789.54</v>
      </c>
      <c r="D9" s="2">
        <f t="shared" ref="D9:D32" si="8">C9*0.003</f>
        <v>2.3686199999999999</v>
      </c>
      <c r="E9" s="19">
        <f t="shared" si="6"/>
        <v>791.90861999999993</v>
      </c>
      <c r="F9" s="23">
        <v>10</v>
      </c>
      <c r="G9" s="8">
        <f t="shared" si="7"/>
        <v>801.90861999999993</v>
      </c>
      <c r="I9" s="11">
        <v>37</v>
      </c>
      <c r="J9" s="2">
        <v>2334.3000000000002</v>
      </c>
      <c r="K9" s="2">
        <f t="shared" si="0"/>
        <v>7.0029000000000003</v>
      </c>
      <c r="L9" s="8">
        <f t="shared" si="1"/>
        <v>2341.3029000000001</v>
      </c>
      <c r="N9" s="11">
        <v>67</v>
      </c>
      <c r="O9" s="2">
        <v>3879.06</v>
      </c>
      <c r="P9" s="2">
        <f t="shared" si="2"/>
        <v>11.637180000000001</v>
      </c>
      <c r="Q9" s="8">
        <f t="shared" si="3"/>
        <v>3890.6971800000001</v>
      </c>
      <c r="S9" s="11">
        <v>97</v>
      </c>
      <c r="T9" s="2">
        <v>5423.82</v>
      </c>
      <c r="U9" s="2">
        <f t="shared" si="4"/>
        <v>16.271460000000001</v>
      </c>
      <c r="V9" s="8">
        <f t="shared" si="5"/>
        <v>5440.0914599999996</v>
      </c>
    </row>
    <row r="10" spans="2:22" x14ac:dyDescent="0.2">
      <c r="B10" s="15">
        <v>8</v>
      </c>
      <c r="C10" s="18">
        <v>837.6</v>
      </c>
      <c r="D10" s="2">
        <f t="shared" si="8"/>
        <v>2.5127999999999999</v>
      </c>
      <c r="E10" s="19">
        <f t="shared" si="6"/>
        <v>840.11279999999999</v>
      </c>
      <c r="F10" s="26" t="s">
        <v>10</v>
      </c>
      <c r="G10" s="8">
        <f>E10</f>
        <v>840.11279999999999</v>
      </c>
      <c r="I10" s="11">
        <v>38</v>
      </c>
      <c r="J10" s="2">
        <v>2385.8000000000002</v>
      </c>
      <c r="K10" s="2">
        <f t="shared" si="0"/>
        <v>7.1574000000000009</v>
      </c>
      <c r="L10" s="8">
        <f t="shared" si="1"/>
        <v>2392.9574000000002</v>
      </c>
      <c r="N10" s="11">
        <v>68</v>
      </c>
      <c r="O10" s="2">
        <v>3930.56</v>
      </c>
      <c r="P10" s="2">
        <f t="shared" si="2"/>
        <v>11.791679999999999</v>
      </c>
      <c r="Q10" s="8">
        <f t="shared" si="3"/>
        <v>3942.3516799999998</v>
      </c>
      <c r="S10" s="11">
        <v>98</v>
      </c>
      <c r="T10" s="2">
        <v>5475.32</v>
      </c>
      <c r="U10" s="2">
        <f t="shared" si="4"/>
        <v>16.42596</v>
      </c>
      <c r="V10" s="8">
        <f t="shared" si="5"/>
        <v>5491.7459599999993</v>
      </c>
    </row>
    <row r="11" spans="2:22" x14ac:dyDescent="0.2">
      <c r="B11" s="15">
        <v>9</v>
      </c>
      <c r="C11" s="18">
        <v>892.53</v>
      </c>
      <c r="D11" s="2">
        <f t="shared" si="8"/>
        <v>2.6775899999999999</v>
      </c>
      <c r="E11" s="19">
        <f t="shared" si="6"/>
        <v>895.20758999999998</v>
      </c>
      <c r="F11" s="26" t="s">
        <v>10</v>
      </c>
      <c r="G11" s="8">
        <f t="shared" ref="G11:G32" si="9">E11</f>
        <v>895.20758999999998</v>
      </c>
      <c r="I11" s="11">
        <v>39</v>
      </c>
      <c r="J11" s="2">
        <v>2437.29</v>
      </c>
      <c r="K11" s="2">
        <f t="shared" si="0"/>
        <v>7.3118699999999999</v>
      </c>
      <c r="L11" s="8">
        <f t="shared" si="1"/>
        <v>2444.60187</v>
      </c>
      <c r="N11" s="11">
        <v>69</v>
      </c>
      <c r="O11" s="2">
        <v>3982.05</v>
      </c>
      <c r="P11" s="2">
        <f t="shared" si="2"/>
        <v>11.946150000000001</v>
      </c>
      <c r="Q11" s="8">
        <f t="shared" si="3"/>
        <v>3993.9961500000004</v>
      </c>
      <c r="S11" s="11">
        <v>99</v>
      </c>
      <c r="T11" s="2">
        <v>5526.81</v>
      </c>
      <c r="U11" s="2">
        <f t="shared" si="4"/>
        <v>16.58043</v>
      </c>
      <c r="V11" s="8">
        <f t="shared" si="5"/>
        <v>5543.3904300000004</v>
      </c>
    </row>
    <row r="12" spans="2:22" x14ac:dyDescent="0.2">
      <c r="B12" s="15">
        <v>10</v>
      </c>
      <c r="C12" s="18">
        <v>944.02</v>
      </c>
      <c r="D12" s="2">
        <f t="shared" si="8"/>
        <v>2.8320599999999998</v>
      </c>
      <c r="E12" s="19">
        <f t="shared" si="6"/>
        <v>946.85205999999994</v>
      </c>
      <c r="F12" s="26" t="s">
        <v>10</v>
      </c>
      <c r="G12" s="8">
        <f t="shared" si="9"/>
        <v>946.85205999999994</v>
      </c>
      <c r="I12" s="11">
        <v>40</v>
      </c>
      <c r="J12" s="2">
        <v>2488.7800000000002</v>
      </c>
      <c r="K12" s="2">
        <f t="shared" si="0"/>
        <v>7.4663400000000006</v>
      </c>
      <c r="L12" s="8">
        <f t="shared" si="1"/>
        <v>2496.2463400000001</v>
      </c>
      <c r="N12" s="11">
        <v>70</v>
      </c>
      <c r="O12" s="2">
        <v>4033.54</v>
      </c>
      <c r="P12" s="2">
        <f t="shared" si="2"/>
        <v>12.100619999999999</v>
      </c>
      <c r="Q12" s="8">
        <f t="shared" si="3"/>
        <v>4045.6406200000001</v>
      </c>
      <c r="S12" s="11">
        <v>100</v>
      </c>
      <c r="T12" s="2">
        <v>5578.3</v>
      </c>
      <c r="U12" s="2">
        <f t="shared" si="4"/>
        <v>16.7349</v>
      </c>
      <c r="V12" s="8">
        <f t="shared" si="5"/>
        <v>5595.0349000000006</v>
      </c>
    </row>
    <row r="13" spans="2:22" x14ac:dyDescent="0.2">
      <c r="B13" s="15">
        <v>11</v>
      </c>
      <c r="C13" s="18">
        <v>995.51</v>
      </c>
      <c r="D13" s="2">
        <f t="shared" si="8"/>
        <v>2.9865300000000001</v>
      </c>
      <c r="E13" s="19">
        <f t="shared" si="6"/>
        <v>998.49653000000001</v>
      </c>
      <c r="F13" s="26" t="s">
        <v>10</v>
      </c>
      <c r="G13" s="8">
        <f t="shared" si="9"/>
        <v>998.49653000000001</v>
      </c>
      <c r="I13" s="11">
        <v>41</v>
      </c>
      <c r="J13" s="2">
        <v>2540.27</v>
      </c>
      <c r="K13" s="2">
        <f t="shared" si="0"/>
        <v>7.6208100000000005</v>
      </c>
      <c r="L13" s="8">
        <f t="shared" si="1"/>
        <v>2547.8908099999999</v>
      </c>
      <c r="N13" s="11">
        <v>71</v>
      </c>
      <c r="O13" s="2">
        <v>4085.03</v>
      </c>
      <c r="P13" s="2">
        <f t="shared" si="2"/>
        <v>12.255090000000001</v>
      </c>
      <c r="Q13" s="8">
        <f t="shared" si="3"/>
        <v>4097.2850900000003</v>
      </c>
      <c r="S13" s="11">
        <v>101</v>
      </c>
      <c r="T13" s="2">
        <v>5629.79</v>
      </c>
      <c r="U13" s="2">
        <f t="shared" si="4"/>
        <v>16.88937</v>
      </c>
      <c r="V13" s="8">
        <f t="shared" si="5"/>
        <v>5646.6793699999998</v>
      </c>
    </row>
    <row r="14" spans="2:22" x14ac:dyDescent="0.2">
      <c r="B14" s="15">
        <v>12</v>
      </c>
      <c r="C14" s="18">
        <v>1047</v>
      </c>
      <c r="D14" s="2">
        <f t="shared" si="8"/>
        <v>3.141</v>
      </c>
      <c r="E14" s="19">
        <f t="shared" si="6"/>
        <v>1050.1410000000001</v>
      </c>
      <c r="F14" s="26" t="s">
        <v>10</v>
      </c>
      <c r="G14" s="8">
        <f t="shared" si="9"/>
        <v>1050.1410000000001</v>
      </c>
      <c r="I14" s="11">
        <v>42</v>
      </c>
      <c r="J14" s="2">
        <v>2591.7600000000002</v>
      </c>
      <c r="K14" s="2">
        <f t="shared" si="0"/>
        <v>7.7752800000000004</v>
      </c>
      <c r="L14" s="8">
        <f t="shared" si="1"/>
        <v>2599.5352800000001</v>
      </c>
      <c r="N14" s="11">
        <v>72</v>
      </c>
      <c r="O14" s="2">
        <v>4136.5200000000004</v>
      </c>
      <c r="P14" s="2">
        <f t="shared" si="2"/>
        <v>12.409560000000001</v>
      </c>
      <c r="Q14" s="8">
        <f t="shared" si="3"/>
        <v>4148.9295600000005</v>
      </c>
      <c r="S14" s="11">
        <v>102</v>
      </c>
      <c r="T14" s="2">
        <v>5681.28</v>
      </c>
      <c r="U14" s="2">
        <f t="shared" si="4"/>
        <v>17.043839999999999</v>
      </c>
      <c r="V14" s="8">
        <f t="shared" si="5"/>
        <v>5698.32384</v>
      </c>
    </row>
    <row r="15" spans="2:22" x14ac:dyDescent="0.2">
      <c r="B15" s="15">
        <v>13</v>
      </c>
      <c r="C15" s="18">
        <v>1098.5</v>
      </c>
      <c r="D15" s="2">
        <f t="shared" si="8"/>
        <v>3.2955000000000001</v>
      </c>
      <c r="E15" s="19">
        <f t="shared" si="6"/>
        <v>1101.7954999999999</v>
      </c>
      <c r="F15" s="26" t="s">
        <v>10</v>
      </c>
      <c r="G15" s="8">
        <f t="shared" si="9"/>
        <v>1101.7954999999999</v>
      </c>
      <c r="I15" s="11">
        <v>43</v>
      </c>
      <c r="J15" s="2">
        <v>2643.26</v>
      </c>
      <c r="K15" s="2">
        <f t="shared" si="0"/>
        <v>7.9297800000000009</v>
      </c>
      <c r="L15" s="8">
        <f t="shared" si="1"/>
        <v>2651.1897800000002</v>
      </c>
      <c r="N15" s="11">
        <v>73</v>
      </c>
      <c r="O15" s="2">
        <v>4188.0200000000004</v>
      </c>
      <c r="P15" s="2">
        <f t="shared" si="2"/>
        <v>12.564060000000001</v>
      </c>
      <c r="Q15" s="8">
        <f t="shared" si="3"/>
        <v>4200.5840600000001</v>
      </c>
      <c r="S15" s="11">
        <v>103</v>
      </c>
      <c r="T15" s="2">
        <v>5732.78</v>
      </c>
      <c r="U15" s="2">
        <f t="shared" si="4"/>
        <v>17.198339999999998</v>
      </c>
      <c r="V15" s="8">
        <f t="shared" si="5"/>
        <v>5749.9783399999997</v>
      </c>
    </row>
    <row r="16" spans="2:22" x14ac:dyDescent="0.2">
      <c r="B16" s="15">
        <v>14</v>
      </c>
      <c r="C16" s="18">
        <v>1149.99</v>
      </c>
      <c r="D16" s="2">
        <f t="shared" si="8"/>
        <v>3.44997</v>
      </c>
      <c r="E16" s="19">
        <f t="shared" si="6"/>
        <v>1153.4399699999999</v>
      </c>
      <c r="F16" s="26" t="s">
        <v>10</v>
      </c>
      <c r="G16" s="8">
        <f t="shared" si="9"/>
        <v>1153.4399699999999</v>
      </c>
      <c r="I16" s="11">
        <v>44</v>
      </c>
      <c r="J16" s="2">
        <v>2694.75</v>
      </c>
      <c r="K16" s="2">
        <f t="shared" si="0"/>
        <v>8.0842500000000008</v>
      </c>
      <c r="L16" s="8">
        <f t="shared" si="1"/>
        <v>2702.8342499999999</v>
      </c>
      <c r="N16" s="11">
        <v>74</v>
      </c>
      <c r="O16" s="2">
        <v>4239.51</v>
      </c>
      <c r="P16" s="2">
        <f t="shared" si="2"/>
        <v>12.718530000000001</v>
      </c>
      <c r="Q16" s="8">
        <f t="shared" si="3"/>
        <v>4252.2285300000003</v>
      </c>
      <c r="S16" s="11">
        <v>104</v>
      </c>
      <c r="T16" s="2">
        <v>5784.27</v>
      </c>
      <c r="U16" s="2">
        <f t="shared" si="4"/>
        <v>17.352810000000002</v>
      </c>
      <c r="V16" s="8">
        <f t="shared" si="5"/>
        <v>5801.6228100000008</v>
      </c>
    </row>
    <row r="17" spans="2:22" x14ac:dyDescent="0.2">
      <c r="B17" s="15">
        <v>15</v>
      </c>
      <c r="C17" s="18">
        <v>1201.48</v>
      </c>
      <c r="D17" s="2">
        <f t="shared" si="8"/>
        <v>3.6044400000000003</v>
      </c>
      <c r="E17" s="19">
        <f t="shared" si="6"/>
        <v>1205.0844400000001</v>
      </c>
      <c r="F17" s="26" t="s">
        <v>10</v>
      </c>
      <c r="G17" s="8">
        <f t="shared" si="9"/>
        <v>1205.0844400000001</v>
      </c>
      <c r="I17" s="11">
        <v>45</v>
      </c>
      <c r="J17" s="2">
        <v>2746.24</v>
      </c>
      <c r="K17" s="2">
        <f t="shared" si="0"/>
        <v>8.2387199999999989</v>
      </c>
      <c r="L17" s="8">
        <f t="shared" si="1"/>
        <v>2754.4787199999996</v>
      </c>
      <c r="N17" s="11">
        <v>75</v>
      </c>
      <c r="O17" s="2">
        <v>4291</v>
      </c>
      <c r="P17" s="2">
        <f t="shared" si="2"/>
        <v>12.873000000000001</v>
      </c>
      <c r="Q17" s="8">
        <f t="shared" si="3"/>
        <v>4303.8729999999996</v>
      </c>
      <c r="S17" s="11">
        <v>105</v>
      </c>
      <c r="T17" s="2">
        <v>5835.76</v>
      </c>
      <c r="U17" s="2">
        <f t="shared" si="4"/>
        <v>17.507280000000002</v>
      </c>
      <c r="V17" s="8">
        <f t="shared" si="5"/>
        <v>5853.26728</v>
      </c>
    </row>
    <row r="18" spans="2:22" x14ac:dyDescent="0.2">
      <c r="B18" s="15">
        <v>16</v>
      </c>
      <c r="C18" s="18">
        <v>1252.97</v>
      </c>
      <c r="D18" s="2">
        <f t="shared" si="8"/>
        <v>3.7589100000000002</v>
      </c>
      <c r="E18" s="19">
        <f t="shared" si="6"/>
        <v>1256.72891</v>
      </c>
      <c r="F18" s="26" t="s">
        <v>10</v>
      </c>
      <c r="G18" s="8">
        <f t="shared" si="9"/>
        <v>1256.72891</v>
      </c>
      <c r="I18" s="11">
        <v>46</v>
      </c>
      <c r="J18" s="2">
        <v>2797.73</v>
      </c>
      <c r="K18" s="2">
        <f t="shared" si="0"/>
        <v>8.3931900000000006</v>
      </c>
      <c r="L18" s="8">
        <f t="shared" si="1"/>
        <v>2806.1231899999998</v>
      </c>
      <c r="N18" s="11">
        <v>76</v>
      </c>
      <c r="O18" s="2">
        <v>4342.49</v>
      </c>
      <c r="P18" s="2">
        <f t="shared" si="2"/>
        <v>13.027469999999999</v>
      </c>
      <c r="Q18" s="8">
        <f t="shared" si="3"/>
        <v>4355.5174699999998</v>
      </c>
      <c r="S18" s="11">
        <v>106</v>
      </c>
      <c r="T18" s="2">
        <v>5887.25</v>
      </c>
      <c r="U18" s="2">
        <f t="shared" si="4"/>
        <v>17.661750000000001</v>
      </c>
      <c r="V18" s="8">
        <f t="shared" si="5"/>
        <v>5904.9117500000002</v>
      </c>
    </row>
    <row r="19" spans="2:22" x14ac:dyDescent="0.2">
      <c r="B19" s="15">
        <v>17</v>
      </c>
      <c r="C19" s="18">
        <v>1304.46</v>
      </c>
      <c r="D19" s="2">
        <f t="shared" si="8"/>
        <v>3.9133800000000001</v>
      </c>
      <c r="E19" s="19">
        <f t="shared" si="6"/>
        <v>1308.37338</v>
      </c>
      <c r="F19" s="26" t="s">
        <v>10</v>
      </c>
      <c r="G19" s="8">
        <f t="shared" si="9"/>
        <v>1308.37338</v>
      </c>
      <c r="I19" s="11">
        <v>47</v>
      </c>
      <c r="J19" s="2">
        <v>2849.22</v>
      </c>
      <c r="K19" s="2">
        <f t="shared" si="0"/>
        <v>8.5476599999999987</v>
      </c>
      <c r="L19" s="8">
        <f t="shared" si="1"/>
        <v>2857.76766</v>
      </c>
      <c r="N19" s="11">
        <v>77</v>
      </c>
      <c r="O19" s="2">
        <v>4393.9799999999996</v>
      </c>
      <c r="P19" s="2">
        <f t="shared" si="2"/>
        <v>13.181939999999999</v>
      </c>
      <c r="Q19" s="8">
        <f t="shared" si="3"/>
        <v>4407.16194</v>
      </c>
      <c r="S19" s="11">
        <v>107</v>
      </c>
      <c r="T19" s="2">
        <v>5938.74</v>
      </c>
      <c r="U19" s="2">
        <f t="shared" si="4"/>
        <v>17.816220000000001</v>
      </c>
      <c r="V19" s="8">
        <f t="shared" si="5"/>
        <v>5956.5562199999995</v>
      </c>
    </row>
    <row r="20" spans="2:22" x14ac:dyDescent="0.2">
      <c r="B20" s="15">
        <v>18</v>
      </c>
      <c r="C20" s="18">
        <v>1355.96</v>
      </c>
      <c r="D20" s="2">
        <f t="shared" si="8"/>
        <v>4.0678800000000006</v>
      </c>
      <c r="E20" s="19">
        <f t="shared" si="6"/>
        <v>1360.0278800000001</v>
      </c>
      <c r="F20" s="26" t="s">
        <v>10</v>
      </c>
      <c r="G20" s="8">
        <f t="shared" si="9"/>
        <v>1360.0278800000001</v>
      </c>
      <c r="I20" s="11">
        <v>48</v>
      </c>
      <c r="J20" s="2">
        <v>2900.72</v>
      </c>
      <c r="K20" s="2">
        <f t="shared" si="0"/>
        <v>8.7021599999999992</v>
      </c>
      <c r="L20" s="8">
        <f t="shared" si="1"/>
        <v>2909.4221599999996</v>
      </c>
      <c r="N20" s="11">
        <v>78</v>
      </c>
      <c r="O20" s="2">
        <v>4445.4799999999996</v>
      </c>
      <c r="P20" s="2">
        <f t="shared" si="2"/>
        <v>13.33644</v>
      </c>
      <c r="Q20" s="8">
        <f t="shared" si="3"/>
        <v>4458.8164399999996</v>
      </c>
      <c r="S20" s="11">
        <v>108</v>
      </c>
      <c r="T20" s="2">
        <v>5990.24</v>
      </c>
      <c r="U20" s="2">
        <f t="shared" si="4"/>
        <v>17.97072</v>
      </c>
      <c r="V20" s="8">
        <f t="shared" si="5"/>
        <v>6008.21072</v>
      </c>
    </row>
    <row r="21" spans="2:22" x14ac:dyDescent="0.2">
      <c r="B21" s="15">
        <v>19</v>
      </c>
      <c r="C21" s="18">
        <v>1407.45</v>
      </c>
      <c r="D21" s="2">
        <f t="shared" si="8"/>
        <v>4.2223500000000005</v>
      </c>
      <c r="E21" s="19">
        <f t="shared" si="6"/>
        <v>1411.6723500000001</v>
      </c>
      <c r="F21" s="26" t="s">
        <v>10</v>
      </c>
      <c r="G21" s="8">
        <f t="shared" si="9"/>
        <v>1411.6723500000001</v>
      </c>
      <c r="I21" s="11">
        <v>49</v>
      </c>
      <c r="J21" s="2">
        <v>2952.21</v>
      </c>
      <c r="K21" s="2">
        <f t="shared" si="0"/>
        <v>8.8566300000000009</v>
      </c>
      <c r="L21" s="8">
        <f t="shared" si="1"/>
        <v>2961.0666300000003</v>
      </c>
      <c r="N21" s="11">
        <v>79</v>
      </c>
      <c r="O21" s="2">
        <v>4496.97</v>
      </c>
      <c r="P21" s="2">
        <f t="shared" si="2"/>
        <v>13.490910000000001</v>
      </c>
      <c r="Q21" s="8">
        <f t="shared" si="3"/>
        <v>4510.4609100000007</v>
      </c>
      <c r="S21" s="11">
        <v>109</v>
      </c>
      <c r="T21" s="2">
        <v>6041.73</v>
      </c>
      <c r="U21" s="2">
        <f t="shared" si="4"/>
        <v>18.12519</v>
      </c>
      <c r="V21" s="8">
        <f t="shared" si="5"/>
        <v>6059.8551899999993</v>
      </c>
    </row>
    <row r="22" spans="2:22" x14ac:dyDescent="0.2">
      <c r="B22" s="15">
        <v>20</v>
      </c>
      <c r="C22" s="18">
        <v>1458.94</v>
      </c>
      <c r="D22" s="2">
        <f t="shared" si="8"/>
        <v>4.3768200000000004</v>
      </c>
      <c r="E22" s="19">
        <f t="shared" si="6"/>
        <v>1463.31682</v>
      </c>
      <c r="F22" s="26" t="s">
        <v>10</v>
      </c>
      <c r="G22" s="8">
        <f t="shared" si="9"/>
        <v>1463.31682</v>
      </c>
      <c r="I22" s="11">
        <v>50</v>
      </c>
      <c r="J22" s="2">
        <v>3003.7</v>
      </c>
      <c r="K22" s="2">
        <f t="shared" si="0"/>
        <v>9.011099999999999</v>
      </c>
      <c r="L22" s="8">
        <f t="shared" si="1"/>
        <v>3012.7111</v>
      </c>
      <c r="N22" s="11">
        <v>80</v>
      </c>
      <c r="O22" s="2">
        <v>4548.46</v>
      </c>
      <c r="P22" s="2">
        <f t="shared" si="2"/>
        <v>13.645380000000001</v>
      </c>
      <c r="Q22" s="8">
        <f t="shared" si="3"/>
        <v>4562.10538</v>
      </c>
      <c r="S22" s="11">
        <v>110</v>
      </c>
      <c r="T22" s="2">
        <v>6093.22</v>
      </c>
      <c r="U22" s="2">
        <f t="shared" si="4"/>
        <v>18.27966</v>
      </c>
      <c r="V22" s="8">
        <f t="shared" si="5"/>
        <v>6111.4996600000004</v>
      </c>
    </row>
    <row r="23" spans="2:22" x14ac:dyDescent="0.2">
      <c r="B23" s="15">
        <v>21</v>
      </c>
      <c r="C23" s="18">
        <v>1510.43</v>
      </c>
      <c r="D23" s="2">
        <f t="shared" si="8"/>
        <v>4.5312900000000003</v>
      </c>
      <c r="E23" s="19">
        <f t="shared" si="6"/>
        <v>1514.96129</v>
      </c>
      <c r="F23" s="26" t="s">
        <v>10</v>
      </c>
      <c r="G23" s="8">
        <f t="shared" si="9"/>
        <v>1514.96129</v>
      </c>
      <c r="I23" s="11">
        <v>51</v>
      </c>
      <c r="J23" s="2">
        <v>3055.19</v>
      </c>
      <c r="K23" s="2">
        <f t="shared" si="0"/>
        <v>9.1655700000000007</v>
      </c>
      <c r="L23" s="8">
        <f t="shared" si="1"/>
        <v>3064.3555700000002</v>
      </c>
      <c r="N23" s="11">
        <v>81</v>
      </c>
      <c r="O23" s="2">
        <v>4599.95</v>
      </c>
      <c r="P23" s="2">
        <f t="shared" si="2"/>
        <v>13.799849999999999</v>
      </c>
      <c r="Q23" s="8">
        <f t="shared" si="3"/>
        <v>4613.7498500000002</v>
      </c>
      <c r="S23" s="11">
        <v>111</v>
      </c>
      <c r="T23" s="2">
        <v>6144.71</v>
      </c>
      <c r="U23" s="2">
        <f t="shared" si="4"/>
        <v>18.43413</v>
      </c>
      <c r="V23" s="8">
        <f t="shared" si="5"/>
        <v>6163.1441299999997</v>
      </c>
    </row>
    <row r="24" spans="2:22" x14ac:dyDescent="0.2">
      <c r="B24" s="15">
        <v>22</v>
      </c>
      <c r="C24" s="18">
        <v>1561.92</v>
      </c>
      <c r="D24" s="2">
        <f t="shared" si="8"/>
        <v>4.6857600000000001</v>
      </c>
      <c r="E24" s="19">
        <f t="shared" si="6"/>
        <v>1566.6057600000001</v>
      </c>
      <c r="F24" s="26" t="s">
        <v>10</v>
      </c>
      <c r="G24" s="8">
        <f t="shared" si="9"/>
        <v>1566.6057600000001</v>
      </c>
      <c r="I24" s="11">
        <v>52</v>
      </c>
      <c r="J24" s="2">
        <v>3106.68</v>
      </c>
      <c r="K24" s="2">
        <f t="shared" si="0"/>
        <v>9.3200400000000005</v>
      </c>
      <c r="L24" s="8">
        <f t="shared" si="1"/>
        <v>3116.0000399999999</v>
      </c>
      <c r="N24" s="11">
        <v>82</v>
      </c>
      <c r="O24" s="2">
        <v>4651.4399999999996</v>
      </c>
      <c r="P24" s="2">
        <f t="shared" si="2"/>
        <v>13.954319999999999</v>
      </c>
      <c r="Q24" s="8">
        <f t="shared" si="3"/>
        <v>4665.3943199999994</v>
      </c>
      <c r="S24" s="11">
        <v>112</v>
      </c>
      <c r="T24" s="2">
        <v>6196.2</v>
      </c>
      <c r="U24" s="2">
        <f t="shared" si="4"/>
        <v>18.5886</v>
      </c>
      <c r="V24" s="8">
        <f t="shared" si="5"/>
        <v>6214.7885999999999</v>
      </c>
    </row>
    <row r="25" spans="2:22" x14ac:dyDescent="0.2">
      <c r="B25" s="15">
        <v>23</v>
      </c>
      <c r="C25" s="18">
        <v>1613.42</v>
      </c>
      <c r="D25" s="2">
        <f t="shared" si="8"/>
        <v>4.8402600000000007</v>
      </c>
      <c r="E25" s="19">
        <f t="shared" si="6"/>
        <v>1618.26026</v>
      </c>
      <c r="F25" s="26" t="s">
        <v>10</v>
      </c>
      <c r="G25" s="8">
        <f t="shared" si="9"/>
        <v>1618.26026</v>
      </c>
      <c r="I25" s="11">
        <v>53</v>
      </c>
      <c r="J25" s="2">
        <v>3158.18</v>
      </c>
      <c r="K25" s="2">
        <f t="shared" si="0"/>
        <v>9.4745399999999993</v>
      </c>
      <c r="L25" s="8">
        <f t="shared" si="1"/>
        <v>3167.65454</v>
      </c>
      <c r="N25" s="11">
        <v>83</v>
      </c>
      <c r="O25" s="2">
        <v>4702.9399999999996</v>
      </c>
      <c r="P25" s="2">
        <f t="shared" si="2"/>
        <v>14.10882</v>
      </c>
      <c r="Q25" s="8">
        <f t="shared" si="3"/>
        <v>4717.04882</v>
      </c>
      <c r="S25" s="11">
        <v>113</v>
      </c>
      <c r="T25" s="2">
        <v>6247.7</v>
      </c>
      <c r="U25" s="2">
        <f t="shared" si="4"/>
        <v>18.743099999999998</v>
      </c>
      <c r="V25" s="8">
        <f t="shared" si="5"/>
        <v>6266.4430999999995</v>
      </c>
    </row>
    <row r="26" spans="2:22" x14ac:dyDescent="0.2">
      <c r="B26" s="15">
        <v>24</v>
      </c>
      <c r="C26" s="18">
        <v>1664.91</v>
      </c>
      <c r="D26" s="2">
        <f t="shared" si="8"/>
        <v>4.9947300000000006</v>
      </c>
      <c r="E26" s="19">
        <f t="shared" si="6"/>
        <v>1669.90473</v>
      </c>
      <c r="F26" s="26" t="s">
        <v>10</v>
      </c>
      <c r="G26" s="8">
        <f t="shared" si="9"/>
        <v>1669.90473</v>
      </c>
      <c r="I26" s="11">
        <v>54</v>
      </c>
      <c r="J26" s="2">
        <v>3209.67</v>
      </c>
      <c r="K26" s="2">
        <f t="shared" si="0"/>
        <v>9.629010000000001</v>
      </c>
      <c r="L26" s="8">
        <f t="shared" si="1"/>
        <v>3219.2990100000002</v>
      </c>
      <c r="N26" s="11">
        <v>84</v>
      </c>
      <c r="O26" s="2">
        <v>4754.43</v>
      </c>
      <c r="P26" s="2">
        <f t="shared" si="2"/>
        <v>14.263290000000001</v>
      </c>
      <c r="Q26" s="8">
        <f t="shared" si="3"/>
        <v>4768.6932900000002</v>
      </c>
      <c r="S26" s="11">
        <v>114</v>
      </c>
      <c r="T26" s="2">
        <v>6299.19</v>
      </c>
      <c r="U26" s="2">
        <f t="shared" si="4"/>
        <v>18.897569999999998</v>
      </c>
      <c r="V26" s="8">
        <f t="shared" si="5"/>
        <v>6318.0875699999997</v>
      </c>
    </row>
    <row r="27" spans="2:22" ht="16" thickBot="1" x14ac:dyDescent="0.25">
      <c r="B27" s="15">
        <v>25</v>
      </c>
      <c r="C27" s="18">
        <v>1716.4</v>
      </c>
      <c r="D27" s="2">
        <f t="shared" si="8"/>
        <v>5.1492000000000004</v>
      </c>
      <c r="E27" s="19">
        <f t="shared" si="6"/>
        <v>1721.5492000000002</v>
      </c>
      <c r="F27" s="26" t="s">
        <v>10</v>
      </c>
      <c r="G27" s="8">
        <f t="shared" si="9"/>
        <v>1721.5492000000002</v>
      </c>
      <c r="I27" s="11">
        <v>55</v>
      </c>
      <c r="J27" s="2">
        <v>3261.26</v>
      </c>
      <c r="K27" s="2">
        <f t="shared" si="0"/>
        <v>9.7837800000000001</v>
      </c>
      <c r="L27" s="8">
        <f t="shared" si="1"/>
        <v>3271.0437800000004</v>
      </c>
      <c r="N27" s="11">
        <v>85</v>
      </c>
      <c r="O27" s="2">
        <v>4805.92</v>
      </c>
      <c r="P27" s="2">
        <f t="shared" si="2"/>
        <v>14.417760000000001</v>
      </c>
      <c r="Q27" s="8">
        <f t="shared" si="3"/>
        <v>4820.3377600000003</v>
      </c>
      <c r="S27" s="12">
        <v>115</v>
      </c>
      <c r="T27" s="6">
        <v>6350.68</v>
      </c>
      <c r="U27" s="6">
        <f t="shared" si="4"/>
        <v>19.052040000000002</v>
      </c>
      <c r="V27" s="9">
        <f t="shared" ref="V27" si="10">T27+U27</f>
        <v>6369.7320399999999</v>
      </c>
    </row>
    <row r="28" spans="2:22" x14ac:dyDescent="0.2">
      <c r="B28" s="15">
        <v>26</v>
      </c>
      <c r="C28" s="18">
        <v>1767.89</v>
      </c>
      <c r="D28" s="2">
        <f t="shared" si="8"/>
        <v>5.3036700000000003</v>
      </c>
      <c r="E28" s="19">
        <f t="shared" si="6"/>
        <v>1773.1936700000001</v>
      </c>
      <c r="F28" s="26" t="s">
        <v>10</v>
      </c>
      <c r="G28" s="8">
        <f t="shared" si="9"/>
        <v>1773.1936700000001</v>
      </c>
      <c r="I28" s="11">
        <v>56</v>
      </c>
      <c r="J28" s="2">
        <v>3312.65</v>
      </c>
      <c r="K28" s="2">
        <f t="shared" si="0"/>
        <v>9.9379500000000007</v>
      </c>
      <c r="L28" s="8">
        <f t="shared" si="1"/>
        <v>3322.5879500000001</v>
      </c>
      <c r="N28" s="11">
        <v>86</v>
      </c>
      <c r="O28" s="2">
        <v>4857.41</v>
      </c>
      <c r="P28" s="2">
        <f t="shared" si="2"/>
        <v>14.572229999999999</v>
      </c>
      <c r="Q28" s="8">
        <f t="shared" si="3"/>
        <v>4871.9822299999996</v>
      </c>
    </row>
    <row r="29" spans="2:22" x14ac:dyDescent="0.2">
      <c r="B29" s="15">
        <v>27</v>
      </c>
      <c r="C29" s="18">
        <v>1819.38</v>
      </c>
      <c r="D29" s="2">
        <f t="shared" si="8"/>
        <v>5.4581400000000002</v>
      </c>
      <c r="E29" s="19">
        <f t="shared" si="6"/>
        <v>1824.8381400000001</v>
      </c>
      <c r="F29" s="26" t="s">
        <v>10</v>
      </c>
      <c r="G29" s="8">
        <f t="shared" si="9"/>
        <v>1824.8381400000001</v>
      </c>
      <c r="I29" s="11">
        <v>57</v>
      </c>
      <c r="J29" s="2">
        <v>3364.14</v>
      </c>
      <c r="K29" s="2">
        <f t="shared" si="0"/>
        <v>10.092420000000001</v>
      </c>
      <c r="L29" s="8">
        <f t="shared" si="1"/>
        <v>3374.2324199999998</v>
      </c>
      <c r="N29" s="11">
        <v>87</v>
      </c>
      <c r="O29" s="2">
        <v>4908.8999999999996</v>
      </c>
      <c r="P29" s="2">
        <f t="shared" si="2"/>
        <v>14.726699999999999</v>
      </c>
      <c r="Q29" s="8">
        <f t="shared" si="3"/>
        <v>4923.6266999999998</v>
      </c>
    </row>
    <row r="30" spans="2:22" x14ac:dyDescent="0.2">
      <c r="B30" s="15">
        <v>28</v>
      </c>
      <c r="C30" s="18">
        <v>1870.88</v>
      </c>
      <c r="D30" s="2">
        <f t="shared" si="8"/>
        <v>5.6126400000000007</v>
      </c>
      <c r="E30" s="19">
        <f t="shared" si="6"/>
        <v>1876.4926400000002</v>
      </c>
      <c r="F30" s="26" t="s">
        <v>10</v>
      </c>
      <c r="G30" s="8">
        <f t="shared" si="9"/>
        <v>1876.4926400000002</v>
      </c>
      <c r="I30" s="11">
        <v>58</v>
      </c>
      <c r="J30" s="2">
        <v>3415.64</v>
      </c>
      <c r="K30" s="2">
        <f t="shared" si="0"/>
        <v>10.246919999999999</v>
      </c>
      <c r="L30" s="8">
        <f>J30+K30</f>
        <v>3425.8869199999999</v>
      </c>
      <c r="N30" s="11">
        <v>88</v>
      </c>
      <c r="O30" s="2">
        <v>4960.3999999999996</v>
      </c>
      <c r="P30" s="2">
        <f t="shared" si="2"/>
        <v>14.8812</v>
      </c>
      <c r="Q30" s="8">
        <f>O30+P30</f>
        <v>4975.2811999999994</v>
      </c>
      <c r="S30" t="s">
        <v>5</v>
      </c>
    </row>
    <row r="31" spans="2:22" x14ac:dyDescent="0.2">
      <c r="B31" s="15">
        <v>29</v>
      </c>
      <c r="C31" s="18">
        <v>1922.37</v>
      </c>
      <c r="D31" s="2">
        <f t="shared" si="8"/>
        <v>5.7671099999999997</v>
      </c>
      <c r="E31" s="19">
        <f t="shared" si="6"/>
        <v>1928.1371099999999</v>
      </c>
      <c r="F31" s="26" t="s">
        <v>10</v>
      </c>
      <c r="G31" s="8">
        <f t="shared" si="9"/>
        <v>1928.1371099999999</v>
      </c>
      <c r="I31" s="11">
        <v>59</v>
      </c>
      <c r="J31" s="2">
        <v>3467.13</v>
      </c>
      <c r="K31" s="2">
        <f t="shared" si="0"/>
        <v>10.401390000000001</v>
      </c>
      <c r="L31" s="8">
        <f t="shared" si="1"/>
        <v>3477.5313900000001</v>
      </c>
      <c r="N31" s="11">
        <v>89</v>
      </c>
      <c r="O31" s="2">
        <v>5011.8900000000003</v>
      </c>
      <c r="P31" s="2">
        <f t="shared" si="2"/>
        <v>15.035670000000001</v>
      </c>
      <c r="Q31" s="8">
        <f t="shared" si="3"/>
        <v>5026.9256700000005</v>
      </c>
      <c r="S31" s="14" t="s">
        <v>6</v>
      </c>
    </row>
    <row r="32" spans="2:22" ht="16" thickBot="1" x14ac:dyDescent="0.25">
      <c r="B32" s="17">
        <v>30</v>
      </c>
      <c r="C32" s="24">
        <v>1973.86</v>
      </c>
      <c r="D32" s="6">
        <f t="shared" si="8"/>
        <v>5.9215799999999996</v>
      </c>
      <c r="E32" s="25">
        <f t="shared" si="6"/>
        <v>1979.7815799999998</v>
      </c>
      <c r="F32" s="27" t="s">
        <v>10</v>
      </c>
      <c r="G32" s="9">
        <f t="shared" si="9"/>
        <v>1979.7815799999998</v>
      </c>
      <c r="I32" s="12">
        <v>60</v>
      </c>
      <c r="J32" s="6">
        <v>3518.62</v>
      </c>
      <c r="K32" s="6">
        <f t="shared" si="0"/>
        <v>10.555859999999999</v>
      </c>
      <c r="L32" s="9">
        <f t="shared" si="1"/>
        <v>3529.1758599999998</v>
      </c>
      <c r="N32" s="12">
        <v>90</v>
      </c>
      <c r="O32" s="6">
        <v>5063.38</v>
      </c>
      <c r="P32" s="6">
        <f t="shared" si="2"/>
        <v>15.190140000000001</v>
      </c>
      <c r="Q32" s="9">
        <f t="shared" si="3"/>
        <v>5078.5701399999998</v>
      </c>
    </row>
    <row r="33" spans="2:17" ht="33" customHeight="1" x14ac:dyDescent="0.2">
      <c r="B33" s="45" t="s">
        <v>11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</sheetData>
  <mergeCells count="2">
    <mergeCell ref="C3:E5"/>
    <mergeCell ref="B33:Q33"/>
  </mergeCells>
  <hyperlinks>
    <hyperlink ref="S31" r:id="rId1" xr:uid="{744CE23E-4A5E-435E-A00F-D126D5ACCBA1}"/>
  </hyperlinks>
  <pageMargins left="0.7" right="0.7" top="0.75" bottom="0.75" header="0.3" footer="0.3"/>
  <pageSetup paperSize="9"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1C28ABBCB64843A051E8709B55EAC5" ma:contentTypeVersion="12" ma:contentTypeDescription="Criar um novo documento." ma:contentTypeScope="" ma:versionID="e39926c0cef2a9b05d56ae41c1849906">
  <xsd:schema xmlns:xsd="http://www.w3.org/2001/XMLSchema" xmlns:xs="http://www.w3.org/2001/XMLSchema" xmlns:p="http://schemas.microsoft.com/office/2006/metadata/properties" xmlns:ns3="e604e184-c23b-4b07-91b6-cb12ae3a8294" xmlns:ns4="9b9f8902-13f3-47f8-83bf-29017a8daf79" targetNamespace="http://schemas.microsoft.com/office/2006/metadata/properties" ma:root="true" ma:fieldsID="4d4597c56a1e619953f8d4566481d4f0" ns3:_="" ns4:_="">
    <xsd:import namespace="e604e184-c23b-4b07-91b6-cb12ae3a8294"/>
    <xsd:import namespace="9b9f8902-13f3-47f8-83bf-29017a8daf7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e184-c23b-4b07-91b6-cb12ae3a82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9f8902-13f3-47f8-83bf-29017a8daf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Sugestão de Partilh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F85A0F-DE00-4030-B484-20B7E6F5FC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04e184-c23b-4b07-91b6-cb12ae3a8294"/>
    <ds:schemaRef ds:uri="9b9f8902-13f3-47f8-83bf-29017a8daf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CC64D-085B-43C1-AAF4-64F94AF41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F02341-C064-44FA-9421-894CFB4D8E57}">
  <ds:schemaRefs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9b9f8902-13f3-47f8-83bf-29017a8daf79"/>
    <ds:schemaRef ds:uri="e604e184-c23b-4b07-91b6-cb12ae3a829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TRU2023</vt:lpstr>
      <vt:lpstr>TRU2022</vt:lpstr>
      <vt:lpstr>TRU2021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Branco</dc:creator>
  <cp:lastModifiedBy>Rui Cerdeira Branco</cp:lastModifiedBy>
  <dcterms:created xsi:type="dcterms:W3CDTF">2020-04-21T10:51:42Z</dcterms:created>
  <dcterms:modified xsi:type="dcterms:W3CDTF">2023-04-19T10:16:42Z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0x010100D51C28ABBCB64843A051E8709B55EAC5</vt:lpwstr>
  </property>
</Properties>
</file>