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mcb\Desktop\"/>
    </mc:Choice>
  </mc:AlternateContent>
  <bookViews>
    <workbookView xWindow="480" yWindow="210" windowWidth="18195" windowHeight="10170"/>
  </bookViews>
  <sheets>
    <sheet name="Simulador CES 2014" sheetId="4" r:id="rId1"/>
  </sheets>
  <calcPr calcId="152511"/>
</workbook>
</file>

<file path=xl/calcChain.xml><?xml version="1.0" encoding="utf-8"?>
<calcChain xmlns="http://schemas.openxmlformats.org/spreadsheetml/2006/main">
  <c r="I3" i="4" l="1"/>
  <c r="K3" i="4"/>
  <c r="L3" i="4" s="1"/>
  <c r="R3" i="4" s="1"/>
  <c r="N3" i="4" l="1"/>
  <c r="G3" i="4"/>
  <c r="C135" i="4" l="1"/>
  <c r="H3" i="4" l="1"/>
  <c r="P3" i="4" s="1"/>
  <c r="J3" i="4"/>
  <c r="M3" i="4"/>
  <c r="Q3" i="4" l="1"/>
</calcChain>
</file>

<file path=xl/sharedStrings.xml><?xml version="1.0" encoding="utf-8"?>
<sst xmlns="http://schemas.openxmlformats.org/spreadsheetml/2006/main" count="15" uniqueCount="15">
  <si>
    <t>Taxa real da CES 2014</t>
  </si>
  <si>
    <t>Taxa Real da CES 2013</t>
  </si>
  <si>
    <t>Pensão líquida de CES (antes de impostos) 2013</t>
  </si>
  <si>
    <t>Pensão líquida de CES (antes de impostos) 2014</t>
  </si>
  <si>
    <t>€</t>
  </si>
  <si>
    <t>Diferença 2013 / 2014</t>
  </si>
  <si>
    <t>Corte 2013</t>
  </si>
  <si>
    <t>Corte 2014</t>
  </si>
  <si>
    <t xml:space="preserve">Introduza a sua pensão bruta mensal aqui =&gt; </t>
  </si>
  <si>
    <t>Corte 2015</t>
  </si>
  <si>
    <t>Diferença 2014 / 2015</t>
  </si>
  <si>
    <t>Taxa real da CES 2015</t>
  </si>
  <si>
    <t>Pensão líquida de CS (antes de impostos) 2015</t>
  </si>
  <si>
    <t>CES: Contribuição Extraordinária de Sustentabilidade (até 2014)</t>
  </si>
  <si>
    <t>CS: Contribuição de Sustentabilidade (a partir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</si>
</sst>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5" fillId="3" borderId="1" xfId="0" applyFont="1" applyFill="1" applyBorder="1" applyAlignment="1" applyProtection="1">
      <alignment vertical="center"/>
      <protection locked="0"/>
    </xf>
    <xf numFmtId="0" fontId="3" fillId="0" borderId="0" xfId="0" applyFont="1" applyProtection="1"/>
    <xf numFmtId="9" fontId="3" fillId="0" borderId="0" xfId="1" applyFont="1" applyProtection="1"/>
    <xf numFmtId="0" fontId="2" fillId="4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64" fontId="3" fillId="0" borderId="0" xfId="1" applyNumberFormat="1" applyFont="1" applyAlignment="1" applyProtection="1">
      <alignment vertical="center"/>
    </xf>
    <xf numFmtId="165" fontId="2" fillId="4" borderId="2" xfId="0" applyNumberFormat="1" applyFont="1" applyFill="1" applyBorder="1" applyAlignment="1" applyProtection="1">
      <alignment vertical="center"/>
    </xf>
    <xf numFmtId="165" fontId="2" fillId="2" borderId="1" xfId="0" applyNumberFormat="1" applyFont="1" applyFill="1" applyBorder="1" applyAlignment="1" applyProtection="1">
      <alignment vertical="center"/>
    </xf>
    <xf numFmtId="165" fontId="4" fillId="5" borderId="1" xfId="0" applyNumberFormat="1" applyFont="1" applyFill="1" applyBorder="1" applyAlignment="1" applyProtection="1">
      <alignment vertical="center"/>
    </xf>
    <xf numFmtId="165" fontId="5" fillId="5" borderId="1" xfId="0" applyNumberFormat="1" applyFont="1" applyFill="1" applyBorder="1" applyAlignment="1" applyProtection="1">
      <alignment vertical="center"/>
    </xf>
    <xf numFmtId="164" fontId="2" fillId="2" borderId="1" xfId="1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9" fontId="7" fillId="0" borderId="0" xfId="1" applyFont="1" applyProtection="1"/>
    <xf numFmtId="164" fontId="7" fillId="0" borderId="0" xfId="1" applyNumberFormat="1" applyFont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35"/>
  <sheetViews>
    <sheetView showGridLines="0" tabSelected="1" zoomScale="85" zoomScaleNormal="85" workbookViewId="0">
      <selection activeCell="C3" sqref="C3"/>
    </sheetView>
  </sheetViews>
  <sheetFormatPr defaultRowHeight="21" x14ac:dyDescent="0.35"/>
  <cols>
    <col min="1" max="1" width="21.140625" style="2" customWidth="1"/>
    <col min="2" max="2" width="3.5703125" style="2" bestFit="1" customWidth="1"/>
    <col min="3" max="3" width="18.5703125" style="2" customWidth="1"/>
    <col min="4" max="4" width="2" style="2" customWidth="1"/>
    <col min="5" max="6" width="11.28515625" style="3" hidden="1" customWidth="1"/>
    <col min="7" max="7" width="21.5703125" style="2" customWidth="1"/>
    <col min="8" max="8" width="10.28515625" style="2" customWidth="1"/>
    <col min="9" max="9" width="21.5703125" style="2" customWidth="1"/>
    <col min="10" max="10" width="9.28515625" style="2" customWidth="1"/>
    <col min="11" max="11" width="16.7109375" style="2" customWidth="1"/>
    <col min="12" max="12" width="9.28515625" style="2" customWidth="1"/>
    <col min="13" max="13" width="13.7109375" style="2" customWidth="1"/>
    <col min="14" max="14" width="14.85546875" style="2" customWidth="1"/>
    <col min="15" max="15" width="1" style="2" customWidth="1"/>
    <col min="16" max="16" width="15.42578125" style="2" bestFit="1" customWidth="1"/>
    <col min="17" max="17" width="13" style="2" customWidth="1"/>
    <col min="18" max="18" width="12.7109375" style="2" customWidth="1"/>
    <col min="19" max="16384" width="9.140625" style="2"/>
  </cols>
  <sheetData>
    <row r="1" spans="1:18" ht="21.75" thickBot="1" x14ac:dyDescent="0.4"/>
    <row r="2" spans="1:18" ht="105.75" thickBot="1" x14ac:dyDescent="0.4">
      <c r="G2" s="4" t="s">
        <v>2</v>
      </c>
      <c r="H2" s="4" t="s">
        <v>6</v>
      </c>
      <c r="I2" s="5" t="s">
        <v>3</v>
      </c>
      <c r="J2" s="6" t="s">
        <v>7</v>
      </c>
      <c r="K2" s="5" t="s">
        <v>12</v>
      </c>
      <c r="L2" s="6" t="s">
        <v>9</v>
      </c>
      <c r="M2" s="7" t="s">
        <v>5</v>
      </c>
      <c r="N2" s="7" t="s">
        <v>10</v>
      </c>
      <c r="O2" s="8"/>
      <c r="P2" s="5" t="s">
        <v>1</v>
      </c>
      <c r="Q2" s="6" t="s">
        <v>0</v>
      </c>
      <c r="R2" s="6" t="s">
        <v>11</v>
      </c>
    </row>
    <row r="3" spans="1:18" ht="84.75" thickBot="1" x14ac:dyDescent="0.4">
      <c r="A3" s="9" t="s">
        <v>8</v>
      </c>
      <c r="B3" s="10" t="s">
        <v>4</v>
      </c>
      <c r="C3" s="1">
        <v>1000</v>
      </c>
      <c r="D3" s="11"/>
      <c r="E3" s="12">
        <v>3.5000000000000003E-2</v>
      </c>
      <c r="F3" s="12">
        <v>0.02</v>
      </c>
      <c r="G3" s="13">
        <f>IF(C3&lt;1350,C3,IF(IF(C3&lt;1350,0,IF(C3&lt;1800.01,C3-C3*E3,IF(C3&lt;3750.01,(C3-C3*E3-(C3-1800)*E5),IF(C3&lt;419.22*12,C3-C3*E4,IF(C3&lt;419.22*18,C3-C3*E4-(C3-419.22*12)*E6,C3-C3*E4-6*419.22*E6-(C3-419.22*18)*E7)))))&lt;1350,1350,IF(C3&lt;1350,0,IF(C3&lt;1800.01,C3-C3*E3,IF(C3&lt;3750.01,(C3-C3*E3-(C3-1800)*E5),IF(C3&lt;419.22*12,C3-C3*E4,IF(C3&lt;419.22*18,C3-C3*E4-(C3-419.22*12)*E6,C3-C3*E4-6*419.22*E6-(C3-419.22*18)*E7)))))))</f>
        <v>1000</v>
      </c>
      <c r="H3" s="13">
        <f>C3-G3</f>
        <v>0</v>
      </c>
      <c r="I3" s="14">
        <f>IF(IF(C3&lt;1000,0,IF(C3&lt;1800.01,C3-C3*E3,IF(C3&lt;3750.01,(C3-C3*E3+(C3-1800)*E5),IF(C3&lt;419.22*11,C3-C3*E4,IF(C3&lt;419.22*17,C3-C3*E4+(C3-419.22*11)*E6,C3-C3*E4-6*419.22*E6-(C3-419.22*17)*E7)))))&lt;1000,1000,IF(C3&lt;1000,0,IF(C3&lt;1800.01,C3-C3*E3,IF(C3&lt;3750.01,(C3-C3*E3-(C3-1800)*E5),IF(C3&lt;419.22*11,C3-C3*E4,IF(C3&lt;419.22*17,C3-C3*E4-(C3-419.22*11)*E6,C3-C3*E4-6*419.22*E6-(C3-419.22*17)*E7))))))</f>
        <v>1000</v>
      </c>
      <c r="J3" s="14">
        <f>C3-I3</f>
        <v>0</v>
      </c>
      <c r="K3" s="14">
        <f>IF(IF(C3&lt;1000,0,IF(C3&lt;2000.01,C3-C3*F3,IF(C3&lt;3500.01,(C3-C3*F3+(C3-2000)*F4),IF(C3&lt;419.22*11,C3-C3*F5,IF(C3&lt;419.22*17,C3-C3*F5+(C3-419.22*11)*F6,C3-C3*F5-6*419.22*F6-(C3-419.22*17)*F7)))))&lt;1000,1000,IF(C3&lt;1000,0,IF(C3&lt;2000.01,C3-C3*F3,IF(C3&lt;3500.01,(C3-C3*F3-(C3-2000)*F5),IF(C3&lt;419.22*11,C3-C3*F5,IF(C3&lt;419.22*17,C3-C3*F5-(C3-419.22*11)*F6,C3-C3*F5-6*419.22*F6-(C3-419.22*17)*F7))))))</f>
        <v>1000</v>
      </c>
      <c r="L3" s="14">
        <f>C3-K3</f>
        <v>0</v>
      </c>
      <c r="M3" s="15">
        <f>I3-G3</f>
        <v>0</v>
      </c>
      <c r="N3" s="16">
        <f>K3-I3</f>
        <v>0</v>
      </c>
      <c r="O3" s="8"/>
      <c r="P3" s="17">
        <f>IF(C3=0,"-",H3/C3)</f>
        <v>0</v>
      </c>
      <c r="Q3" s="17">
        <f>IF(C3=0,"-",J3/C3)</f>
        <v>0</v>
      </c>
      <c r="R3" s="17">
        <f>IF(C3=0,"-",L3/C3)</f>
        <v>0</v>
      </c>
    </row>
    <row r="4" spans="1:18" x14ac:dyDescent="0.35">
      <c r="C4" s="18"/>
      <c r="D4" s="18"/>
      <c r="E4" s="19">
        <v>0.1</v>
      </c>
      <c r="F4" s="20">
        <v>5.5E-2</v>
      </c>
      <c r="G4" s="18"/>
      <c r="O4" s="8"/>
    </row>
    <row r="5" spans="1:18" x14ac:dyDescent="0.35">
      <c r="C5" s="18"/>
      <c r="D5" s="18"/>
      <c r="E5" s="19">
        <v>0.16</v>
      </c>
      <c r="F5" s="20">
        <v>3.5000000000000003E-2</v>
      </c>
      <c r="G5" s="18"/>
    </row>
    <row r="6" spans="1:18" x14ac:dyDescent="0.35">
      <c r="C6" s="18"/>
      <c r="D6" s="18"/>
      <c r="E6" s="19">
        <v>0.15</v>
      </c>
      <c r="F6" s="19">
        <v>0.15</v>
      </c>
      <c r="G6" s="18" t="s">
        <v>13</v>
      </c>
    </row>
    <row r="7" spans="1:18" x14ac:dyDescent="0.35">
      <c r="C7" s="18"/>
      <c r="D7" s="18"/>
      <c r="E7" s="19">
        <v>0.4</v>
      </c>
      <c r="F7" s="19">
        <v>0.4</v>
      </c>
      <c r="G7" s="18" t="s">
        <v>14</v>
      </c>
    </row>
    <row r="8" spans="1:18" x14ac:dyDescent="0.35">
      <c r="C8" s="18"/>
      <c r="D8" s="18"/>
      <c r="E8" s="19"/>
      <c r="F8" s="19"/>
      <c r="G8" s="18"/>
    </row>
    <row r="9" spans="1:18" x14ac:dyDescent="0.35">
      <c r="C9" s="18"/>
      <c r="D9" s="18"/>
      <c r="E9" s="19"/>
      <c r="F9" s="19"/>
      <c r="G9" s="18"/>
    </row>
    <row r="10" spans="1:18" x14ac:dyDescent="0.35">
      <c r="C10" s="18"/>
      <c r="D10" s="18"/>
      <c r="E10" s="19"/>
      <c r="F10" s="19"/>
      <c r="G10" s="18"/>
    </row>
    <row r="11" spans="1:18" x14ac:dyDescent="0.35">
      <c r="C11" s="18"/>
      <c r="D11" s="18"/>
      <c r="E11" s="19"/>
      <c r="F11" s="19"/>
      <c r="G11" s="18"/>
    </row>
    <row r="12" spans="1:18" x14ac:dyDescent="0.35">
      <c r="C12" s="18"/>
      <c r="D12" s="18"/>
      <c r="E12" s="19"/>
      <c r="F12" s="19"/>
      <c r="G12" s="18"/>
    </row>
    <row r="13" spans="1:18" x14ac:dyDescent="0.35">
      <c r="C13" s="18"/>
      <c r="D13" s="18"/>
      <c r="E13" s="19"/>
      <c r="F13" s="19"/>
      <c r="G13" s="18"/>
    </row>
    <row r="14" spans="1:18" x14ac:dyDescent="0.35">
      <c r="C14" s="18"/>
      <c r="D14" s="18"/>
      <c r="E14" s="19"/>
      <c r="F14" s="19"/>
      <c r="G14" s="18"/>
    </row>
    <row r="15" spans="1:18" x14ac:dyDescent="0.35">
      <c r="C15" s="18"/>
      <c r="D15" s="18"/>
      <c r="E15" s="19"/>
      <c r="F15" s="19"/>
      <c r="G15" s="18"/>
    </row>
    <row r="135" spans="3:3" x14ac:dyDescent="0.35">
      <c r="C135" s="2">
        <f>419.22*18</f>
        <v>7545.9600000000009</v>
      </c>
    </row>
  </sheetData>
  <sheetProtection algorithmName="SHA-512" hashValue="rC+xwgjyTHM19L7FLP6xXrCHQKSOpTuCWbdaEE/ZweCc6bg0dYj4HaNsS95MhjDwyP3zWHJDukUt6b8gTkUmGw==" saltValue="w2WA0O9KEnQj6w12Oshsm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Simulador CES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Rui Branco</cp:lastModifiedBy>
  <dcterms:created xsi:type="dcterms:W3CDTF">2014-01-10T09:58:36Z</dcterms:created>
  <dcterms:modified xsi:type="dcterms:W3CDTF">2014-05-02T10:11:32Z</dcterms:modified>
</cp:coreProperties>
</file>